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957" activeTab="1"/>
  </bookViews>
  <sheets>
    <sheet name="харидлар" sheetId="5" r:id="rId1"/>
    <sheet name="Фаргона в" sheetId="7" r:id="rId2"/>
  </sheets>
  <definedNames>
    <definedName name="_Hlk87340118" localSheetId="1">'Фаргона в'!#REF!</definedName>
    <definedName name="_Hlk87340118" localSheetId="0">харидлар!#REF!</definedName>
    <definedName name="_Hlk89263704" localSheetId="1">'Фаргона в'!#REF!</definedName>
    <definedName name="_Hlk89263704" localSheetId="0">харидлар!#REF!</definedName>
    <definedName name="_Hlk90651304" localSheetId="1">'Фаргона в'!#REF!</definedName>
    <definedName name="_Hlk90651304" localSheetId="0">харидлар!#REF!</definedName>
    <definedName name="_Hlk90728685" localSheetId="1">'Фаргона в'!#REF!</definedName>
    <definedName name="_Hlk90728685" localSheetId="0">харидлар!#REF!</definedName>
    <definedName name="_xlnm._FilterDatabase" localSheetId="1" hidden="1">'Фаргона в'!$A$7:$O$294</definedName>
    <definedName name="_xlnm._FilterDatabase" localSheetId="0" hidden="1">харидлар!$A$7:$N$277</definedName>
    <definedName name="_xlnm.Print_Area" localSheetId="1">'Фаргона в'!$A$1:$N$294</definedName>
    <definedName name="_xlnm.Print_Area" localSheetId="0">харидлар!$A$1:$L$276</definedName>
  </definedNames>
  <calcPr calcId="145621"/>
</workbook>
</file>

<file path=xl/calcChain.xml><?xml version="1.0" encoding="utf-8"?>
<calcChain xmlns="http://schemas.openxmlformats.org/spreadsheetml/2006/main">
  <c r="N20" i="7" l="1"/>
  <c r="N19" i="7"/>
  <c r="N18" i="7"/>
  <c r="N17" i="7"/>
  <c r="N16" i="7"/>
  <c r="N15" i="7"/>
  <c r="N14" i="7"/>
  <c r="N13" i="7"/>
  <c r="N12" i="7"/>
  <c r="N11" i="7"/>
  <c r="N10" i="7"/>
  <c r="N9" i="7"/>
  <c r="A9" i="7" l="1"/>
  <c r="A10" i="7" s="1"/>
  <c r="A11" i="7" s="1"/>
  <c r="A12" i="7" s="1"/>
  <c r="A13" i="7" s="1"/>
  <c r="A14" i="7" s="1"/>
  <c r="A15" i="7" s="1"/>
  <c r="A16" i="7" l="1"/>
  <c r="A17" i="7" s="1"/>
  <c r="A18" i="7" s="1"/>
  <c r="A19" i="7" s="1"/>
  <c r="N249" i="7"/>
  <c r="N248" i="7"/>
  <c r="L252" i="7"/>
  <c r="M251" i="7"/>
  <c r="L250" i="7"/>
  <c r="M247" i="7"/>
  <c r="M246" i="7"/>
  <c r="L245" i="7"/>
  <c r="L243" i="7"/>
  <c r="M242" i="7"/>
  <c r="M241" i="7"/>
  <c r="M253" i="7"/>
  <c r="M240" i="7"/>
  <c r="M254" i="7"/>
  <c r="M244" i="7"/>
  <c r="M239" i="7"/>
  <c r="M238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79" i="7"/>
  <c r="L278" i="7"/>
  <c r="L277" i="7"/>
  <c r="L276" i="7"/>
  <c r="L274" i="7"/>
  <c r="L275" i="7"/>
  <c r="L280" i="7"/>
  <c r="L273" i="7"/>
  <c r="L272" i="7"/>
  <c r="L271" i="7"/>
  <c r="L270" i="7"/>
  <c r="L269" i="7"/>
  <c r="L268" i="7"/>
  <c r="L267" i="7"/>
  <c r="L266" i="7"/>
  <c r="L265" i="7"/>
  <c r="L264" i="7"/>
  <c r="L262" i="7"/>
  <c r="L263" i="7"/>
  <c r="L261" i="7"/>
  <c r="L260" i="7"/>
  <c r="L259" i="7"/>
  <c r="M258" i="7"/>
  <c r="L257" i="7"/>
  <c r="L256" i="7"/>
  <c r="M255" i="7"/>
  <c r="A20" i="7" l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L234" i="7"/>
  <c r="N234" i="7" s="1"/>
  <c r="N236" i="7"/>
  <c r="N235" i="7"/>
  <c r="N233" i="7"/>
  <c r="N232" i="7"/>
  <c r="N231" i="7"/>
  <c r="N230" i="7"/>
  <c r="N226" i="7" l="1"/>
  <c r="N216" i="7"/>
  <c r="N206" i="7"/>
  <c r="N196" i="7"/>
  <c r="N186" i="7"/>
  <c r="N176" i="7"/>
  <c r="N170" i="7"/>
  <c r="N169" i="7"/>
  <c r="N168" i="7"/>
  <c r="N167" i="7"/>
  <c r="N166" i="7"/>
  <c r="N165" i="7"/>
  <c r="N164" i="7"/>
  <c r="N163" i="7"/>
  <c r="N162" i="7"/>
  <c r="N161" i="7"/>
  <c r="N156" i="7"/>
  <c r="N146" i="7"/>
  <c r="N136" i="7"/>
  <c r="N126" i="7"/>
  <c r="N116" i="7"/>
  <c r="N106" i="7"/>
  <c r="N96" i="7"/>
  <c r="N86" i="7"/>
  <c r="N76" i="7"/>
  <c r="N70" i="7"/>
  <c r="N69" i="7"/>
  <c r="N68" i="7"/>
  <c r="N67" i="7"/>
  <c r="N66" i="7"/>
  <c r="N65" i="7"/>
  <c r="N64" i="7"/>
  <c r="N63" i="7"/>
  <c r="N62" i="7"/>
  <c r="N61" i="7"/>
  <c r="N56" i="7"/>
  <c r="N46" i="7"/>
  <c r="N36" i="7"/>
  <c r="N26" i="7"/>
  <c r="N227" i="7"/>
  <c r="N217" i="7"/>
  <c r="N207" i="7"/>
  <c r="N197" i="7"/>
  <c r="N187" i="7"/>
  <c r="N180" i="7"/>
  <c r="N179" i="7"/>
  <c r="N178" i="7"/>
  <c r="N177" i="7"/>
  <c r="N175" i="7"/>
  <c r="N174" i="7"/>
  <c r="N173" i="7"/>
  <c r="N172" i="7"/>
  <c r="N171" i="7"/>
  <c r="N157" i="7"/>
  <c r="N147" i="7"/>
  <c r="N137" i="7"/>
  <c r="N127" i="7"/>
  <c r="N117" i="7"/>
  <c r="N107" i="7"/>
  <c r="N97" i="7"/>
  <c r="N87" i="7"/>
  <c r="N80" i="7"/>
  <c r="N79" i="7"/>
  <c r="N78" i="7"/>
  <c r="N77" i="7"/>
  <c r="N75" i="7"/>
  <c r="N74" i="7"/>
  <c r="N73" i="7"/>
  <c r="N72" i="7"/>
  <c r="N71" i="7"/>
  <c r="N57" i="7"/>
  <c r="N47" i="7"/>
  <c r="N37" i="7"/>
  <c r="N27" i="7"/>
  <c r="N228" i="7"/>
  <c r="N218" i="7"/>
  <c r="N208" i="7"/>
  <c r="N198" i="7"/>
  <c r="N190" i="7"/>
  <c r="N189" i="7"/>
  <c r="N188" i="7"/>
  <c r="N185" i="7"/>
  <c r="N184" i="7"/>
  <c r="N183" i="7"/>
  <c r="N182" i="7"/>
  <c r="N181" i="7"/>
  <c r="N158" i="7"/>
  <c r="N148" i="7"/>
  <c r="N138" i="7"/>
  <c r="N128" i="7"/>
  <c r="N118" i="7"/>
  <c r="N108" i="7"/>
  <c r="N98" i="7"/>
  <c r="N90" i="7"/>
  <c r="N89" i="7"/>
  <c r="N88" i="7"/>
  <c r="N85" i="7"/>
  <c r="N84" i="7"/>
  <c r="N83" i="7"/>
  <c r="N82" i="7"/>
  <c r="N81" i="7"/>
  <c r="N58" i="7"/>
  <c r="N48" i="7"/>
  <c r="N38" i="7"/>
  <c r="N28" i="7"/>
  <c r="N229" i="7"/>
  <c r="N225" i="7"/>
  <c r="N224" i="7"/>
  <c r="N223" i="7"/>
  <c r="N222" i="7"/>
  <c r="N221" i="7"/>
  <c r="N220" i="7"/>
  <c r="N219" i="7"/>
  <c r="N215" i="7"/>
  <c r="N214" i="7"/>
  <c r="N213" i="7"/>
  <c r="N212" i="7"/>
  <c r="N211" i="7"/>
  <c r="N210" i="7"/>
  <c r="N209" i="7"/>
  <c r="N205" i="7"/>
  <c r="N204" i="7"/>
  <c r="N203" i="7"/>
  <c r="N202" i="7"/>
  <c r="N201" i="7"/>
  <c r="N200" i="7"/>
  <c r="N199" i="7"/>
  <c r="N195" i="7"/>
  <c r="N194" i="7"/>
  <c r="N193" i="7"/>
  <c r="N192" i="7"/>
  <c r="N191" i="7"/>
  <c r="N160" i="7"/>
  <c r="N159" i="7"/>
  <c r="N155" i="7"/>
  <c r="N154" i="7"/>
  <c r="N153" i="7"/>
  <c r="N152" i="7"/>
  <c r="N151" i="7"/>
  <c r="N150" i="7"/>
  <c r="N149" i="7"/>
  <c r="N145" i="7"/>
  <c r="N144" i="7"/>
  <c r="N143" i="7"/>
  <c r="N142" i="7"/>
  <c r="N141" i="7"/>
  <c r="N140" i="7"/>
  <c r="N139" i="7"/>
  <c r="N135" i="7"/>
  <c r="N134" i="7"/>
  <c r="N133" i="7" l="1"/>
  <c r="N132" i="7"/>
  <c r="N131" i="7"/>
  <c r="N130" i="7"/>
  <c r="N129" i="7"/>
  <c r="N125" i="7"/>
  <c r="N124" i="7"/>
  <c r="N123" i="7"/>
  <c r="N122" i="7"/>
  <c r="N121" i="7"/>
  <c r="N120" i="7"/>
  <c r="N119" i="7"/>
  <c r="N115" i="7"/>
  <c r="N114" i="7"/>
  <c r="N113" i="7"/>
  <c r="N112" i="7"/>
  <c r="N111" i="7"/>
  <c r="N110" i="7"/>
  <c r="N109" i="7"/>
  <c r="N105" i="7"/>
  <c r="N104" i="7"/>
  <c r="N103" i="7"/>
  <c r="N102" i="7"/>
  <c r="N101" i="7"/>
  <c r="N100" i="7"/>
  <c r="N99" i="7"/>
  <c r="N95" i="7"/>
  <c r="N94" i="7"/>
  <c r="N93" i="7"/>
  <c r="N92" i="7"/>
  <c r="N91" i="7"/>
  <c r="N60" i="7"/>
  <c r="N59" i="7"/>
  <c r="N55" i="7"/>
  <c r="N54" i="7"/>
  <c r="N53" i="7"/>
  <c r="N52" i="7"/>
  <c r="N51" i="7"/>
  <c r="N50" i="7"/>
  <c r="N49" i="7"/>
  <c r="N45" i="7"/>
  <c r="N44" i="7"/>
  <c r="N43" i="7"/>
  <c r="N42" i="7"/>
  <c r="N41" i="7"/>
  <c r="N40" i="7"/>
  <c r="N39" i="7"/>
  <c r="N35" i="7"/>
  <c r="N34" i="7"/>
  <c r="N33" i="7"/>
  <c r="N32" i="7"/>
  <c r="N31" i="7"/>
  <c r="N30" i="7"/>
  <c r="N29" i="7"/>
  <c r="N25" i="7"/>
  <c r="N24" i="7"/>
  <c r="N23" i="7"/>
  <c r="N22" i="7"/>
  <c r="N21" i="7"/>
  <c r="N8" i="7"/>
  <c r="L277" i="5" l="1"/>
  <c r="K116" i="5" l="1"/>
  <c r="K119" i="5"/>
  <c r="K97" i="5"/>
</calcChain>
</file>

<file path=xl/sharedStrings.xml><?xml version="1.0" encoding="utf-8"?>
<sst xmlns="http://schemas.openxmlformats.org/spreadsheetml/2006/main" count="4028" uniqueCount="1428">
  <si>
    <t>306612737</t>
  </si>
  <si>
    <t xml:space="preserve">Byudjet jarayonining ochiqligini taʼminlash maqsadida rasmiy veb-saytlarda maʼlumotlarni joylashtirish tartibi toʻgʻrisidagi nizomga </t>
  </si>
  <si>
    <t>5-ILOVA</t>
  </si>
  <si>
    <t>MAʼLUMOTLAR</t>
  </si>
  <si>
    <t>T/r</t>
  </si>
  <si>
    <t>Hisobot davri</t>
  </si>
  <si>
    <t>Xarid qilingan tovarlar va xizmatlar nomi</t>
  </si>
  <si>
    <t>Moliyalashtirish manbasi*</t>
  </si>
  <si>
    <t>Byudjet tashkilotlarining byudjetdan tashqari jamgʻarmalari mablagʻlari(Adliya organlari va muassasalarini rivojlantirish jamgʻarmasi)</t>
  </si>
  <si>
    <t>Byudjet tashkilotlarining byudjetdan tashqari jamgʻarmalari mablagʻlari (Rivojlantirish jamgʻarmasi)</t>
  </si>
  <si>
    <t>Maska</t>
  </si>
  <si>
    <t>Benzin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</si>
  <si>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</si>
  <si>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</si>
  <si>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</si>
  <si>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</si>
  <si>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Pudratchi nomi</t>
  </si>
  <si>
    <t>Korxona STIRi</t>
  </si>
  <si>
    <t>xizmat</t>
  </si>
  <si>
    <t>Dona</t>
  </si>
  <si>
    <t>butilka</t>
  </si>
  <si>
    <t>"OʻzR MARKAZIY BANKINING "DAVLAT BELGISI"" DUK</t>
  </si>
  <si>
    <t>12-V/243</t>
  </si>
  <si>
    <t>Xarid qilingan tovarlar (xizmatlar) jami miqdori (hajmi) qiymati (ming soʻm)</t>
  </si>
  <si>
    <t>Xarid jarayonini amalga oshirish turi</t>
  </si>
  <si>
    <t>Toʻgʻridan-toʻgʻri</t>
  </si>
  <si>
    <t>Auksion</t>
  </si>
  <si>
    <t>Elektron doʻkon</t>
  </si>
  <si>
    <t>kv.metr</t>
  </si>
  <si>
    <t>Znachok</t>
  </si>
  <si>
    <t>Suv "Hydrolife " 0.5 litr</t>
  </si>
  <si>
    <t>litr</t>
  </si>
  <si>
    <t>metr</t>
  </si>
  <si>
    <t>2022-yilda Oʻzbekiston Respublikasi Adliya vazirligi tomonidan kam baholi va tez eskiruvchi buyumlar xarid qilish uchun oʻtkazilgan tanlovlar 
(tenderlar) va amalga oshirilgan davlat xaridlari toʻgʻrisidagi</t>
  </si>
  <si>
    <t>Toshkent davlat yuridik universiteti</t>
  </si>
  <si>
    <t>SOUVENIR MCHJ</t>
  </si>
  <si>
    <t>ООО
SOCCER PRINT</t>
  </si>
  <si>
    <t>BIRJA TRADE</t>
  </si>
  <si>
    <t>MCHJ AVAKADO GLOBAL</t>
  </si>
  <si>
    <t>POWER
MAX GROUP MCHJ</t>
  </si>
  <si>
    <t xml:space="preserve">ООО
MA RUF OTA MED RETSEPT </t>
  </si>
  <si>
    <t>ООО KURROS</t>
  </si>
  <si>
    <t>ООО
UNIVERSAL BUSSINES PARTNER</t>
  </si>
  <si>
    <t>ООО «HIGH LEVEL SERVICE”</t>
  </si>
  <si>
    <t>LOILG`OR FAYZ" mas‘uliyati cheklangan jamiyat</t>
  </si>
  <si>
    <t xml:space="preserve">"ASIA
CLEAN CENTER" </t>
  </si>
  <si>
    <t>MCHJ FRUIT JUICE QK</t>
  </si>
  <si>
    <t>ООО TOSHKENT GULLARI GROUP</t>
  </si>
  <si>
    <t>"INTERNATIONAL PAPER" MCHJ</t>
  </si>
  <si>
    <t>UMUMTEXNIKA TREYD MCHJ</t>
  </si>
  <si>
    <t>ООО INNOVATION SOLUTION BROKER</t>
  </si>
  <si>
    <t>ОООINNOVATION SOLUTION BROKER</t>
  </si>
  <si>
    <t>ЧП Falcon line</t>
  </si>
  <si>
    <t>KANS GRAND MCHJ</t>
  </si>
  <si>
    <t>VIVA UNIVERSAL LINE</t>
  </si>
  <si>
    <t>STAND TRADE MCHJ</t>
  </si>
  <si>
    <t>SHORAXMAT-FAYZ OK</t>
  </si>
  <si>
    <t>ЯТТ RIXSIBOYEV DAVRONBEK MUXITDIN O‘G‘LI</t>
  </si>
  <si>
    <t>ЯТТ "XUDOYMURODOV NURILLO XABULLAYEVICH"</t>
  </si>
  <si>
    <t>XAMROXO‘JAYEV SHUXRAT XAYDAR O‘G‘LI ЯТТ</t>
  </si>
  <si>
    <t>MChJ "A LO OMAD RIVOJ"</t>
  </si>
  <si>
    <t>MCHJ ZOFE ABDULLOH NUR</t>
  </si>
  <si>
    <t>ООО MERIDIAN NOVATION TRADING</t>
  </si>
  <si>
    <t>ЯТТ АБДУЛЛАЕВ АНВАР ЭРКИНОВИЧ</t>
  </si>
  <si>
    <t xml:space="preserve">OOO MTSFER-U NASHRIYOT UYI </t>
  </si>
  <si>
    <t>ЧП NURON SAVDO</t>
  </si>
  <si>
    <t>ООО IDEAL-INVESTS-BUSINESS</t>
  </si>
  <si>
    <t>ООО "UNG"</t>
  </si>
  <si>
    <t>Tashkilot  tadbiri va ovqatlanishni tashkil etish, yashash (xizmat koʻrsatish – tushlik va kechki ovqat)</t>
  </si>
  <si>
    <t>“KONVENSION MARKAZ MAJMUASI DEREKSIYASI” DUK</t>
  </si>
  <si>
    <t xml:space="preserve">АК "O'zbektelekom" </t>
  </si>
  <si>
    <t>203366731</t>
  </si>
  <si>
    <t>Узбекистон Республикаси Миллий гвардияси</t>
  </si>
  <si>
    <t>202628856</t>
  </si>
  <si>
    <t>1454/109</t>
  </si>
  <si>
    <t xml:space="preserve">"Respublika maxsus aloqa bog'lamasi" davlat unitar korxonasi </t>
  </si>
  <si>
    <t>184/М-4</t>
  </si>
  <si>
    <t>201440547</t>
  </si>
  <si>
    <t>А-3</t>
  </si>
  <si>
    <t>Ўзбекистон Миллий архиви</t>
  </si>
  <si>
    <t>200794653</t>
  </si>
  <si>
    <t>CPIO-2318/IPTV</t>
  </si>
  <si>
    <t>ООО «UNICON-SOFT»</t>
  </si>
  <si>
    <t>305109680</t>
  </si>
  <si>
    <t>0020-22</t>
  </si>
  <si>
    <t xml:space="preserve">"ALFA INVEST" </t>
  </si>
  <si>
    <t>204628206</t>
  </si>
  <si>
    <t>12-В/1249</t>
  </si>
  <si>
    <t>Давлат фельдъегерлик хизмати</t>
  </si>
  <si>
    <t>4796/1-U</t>
  </si>
  <si>
    <t>OOO "Itnternational Monitoring Gгortp"</t>
  </si>
  <si>
    <t>ООО "MEAGOW"</t>
  </si>
  <si>
    <t>4847-2022/IJRO</t>
  </si>
  <si>
    <t>3168-2022/EXAT</t>
  </si>
  <si>
    <t>2176-2022/EXAT</t>
  </si>
  <si>
    <t>"TOSHISSIQQUVAT" DUK</t>
  </si>
  <si>
    <t xml:space="preserve">"Toshkent shаhаг еlеlrtг tаrmоqlаri "AJ </t>
  </si>
  <si>
    <t>"Ўзбекистон почтаси" АЖ</t>
  </si>
  <si>
    <t>"Юнусобод махсустранс" АТФ</t>
  </si>
  <si>
    <t>"Тошкент шаҳар сув таъминоти" МЧЖ</t>
  </si>
  <si>
    <t>"AVTO TECHNIK GROUP" MCHJ</t>
  </si>
  <si>
    <t>170101216188</t>
  </si>
  <si>
    <t>OOO "UMS"</t>
  </si>
  <si>
    <t>CPIO-2303/NET</t>
  </si>
  <si>
    <t>"Dataprizma" МЧЖ</t>
  </si>
  <si>
    <t xml:space="preserve">Toshkent davlat o'zbek tili va adabiyoti univcrsiteti huzuridagi Davlat tilida ish yuritish asoslarirri o'qitish va malaka oshirish markazi </t>
  </si>
  <si>
    <t>264/2022-TOSH</t>
  </si>
  <si>
    <t>CPIO-2303/VPN-1</t>
  </si>
  <si>
    <t>14/01</t>
  </si>
  <si>
    <t>А-33</t>
  </si>
  <si>
    <t>OOO "LIFT GARANT SERVIS"</t>
  </si>
  <si>
    <t>"Республика махсус алока богламаси" ДУI</t>
  </si>
  <si>
    <t xml:space="preserve">ЧП "AKADEMKITOB" </t>
  </si>
  <si>
    <t>2/2</t>
  </si>
  <si>
    <t>ON-60/2022</t>
  </si>
  <si>
    <t>"ONE-NET" OOO</t>
  </si>
  <si>
    <t>Futlyar</t>
  </si>
  <si>
    <t>Banner 6*3 metr</t>
  </si>
  <si>
    <t>Lampa panel 24 W</t>
  </si>
  <si>
    <t>Antitseptik 5 lirlik</t>
  </si>
  <si>
    <t>Set kabeli 300 metr</t>
  </si>
  <si>
    <t>Ruchka sharikli</t>
  </si>
  <si>
    <t xml:space="preserve">Sovun </t>
  </si>
  <si>
    <t xml:space="preserve">Kofe-breyk </t>
  </si>
  <si>
    <t>Dezinfeksiya</t>
  </si>
  <si>
    <t>Pilesoss</t>
  </si>
  <si>
    <t>Suv "Toshkent"</t>
  </si>
  <si>
    <t>Gul buket</t>
  </si>
  <si>
    <t>Salfetka namlangan</t>
  </si>
  <si>
    <t>Shlang D-25</t>
  </si>
  <si>
    <t>Ruchka logotipli</t>
  </si>
  <si>
    <t>Shtamp</t>
  </si>
  <si>
    <t>Salfetka 10 talik</t>
  </si>
  <si>
    <t>Elektro choynak</t>
  </si>
  <si>
    <t>Harakat sensori</t>
  </si>
  <si>
    <t>Bayroq logotipli</t>
  </si>
  <si>
    <t>Gul suniy</t>
  </si>
  <si>
    <t xml:space="preserve">Fotosurat </t>
  </si>
  <si>
    <t>Logotipli futlyar</t>
  </si>
  <si>
    <t>Stol lampasi</t>
  </si>
  <si>
    <t>Elektr tokini yerga oʻtkazish ishlarini bajarish</t>
  </si>
  <si>
    <t>Gullarni parvarishlash xizmati</t>
  </si>
  <si>
    <t>Obuna</t>
  </si>
  <si>
    <t>Qogʻoz A3 1 pachkada 500 dona</t>
  </si>
  <si>
    <t>Hojatxona qogʻozi 1 oʻramda 6 dona</t>
  </si>
  <si>
    <t>Telefon xizmati</t>
  </si>
  <si>
    <t>Qoʻriqlash xizmati</t>
  </si>
  <si>
    <t>VPN internet</t>
  </si>
  <si>
    <t>Arxiv xujjatlarini mukovalash xizmatlari</t>
  </si>
  <si>
    <t>IP TV xizmati</t>
  </si>
  <si>
    <t>E-XAT kaliti</t>
  </si>
  <si>
    <t>Avtomashinalar sugʻurtasi</t>
  </si>
  <si>
    <t>Litsenziya blankasi (Advokatlik huquqini beruvchi lisenziya)</t>
  </si>
  <si>
    <t>Feldyegerlik xizmati</t>
  </si>
  <si>
    <t xml:space="preserve"> GPS navigasiya xizmati</t>
  </si>
  <si>
    <t>ERI kaliti</t>
  </si>
  <si>
    <t>Issiklik energiyasi</t>
  </si>
  <si>
    <t>Elektr energiya</t>
  </si>
  <si>
    <t>Gibrid pochta xizmati</t>
  </si>
  <si>
    <t>Chiqindi tashish xizmati</t>
  </si>
  <si>
    <t>Avtotransportvositalariga texnik xizmat koʻrsatish</t>
  </si>
  <si>
    <t>Uyali aloqa xizmati</t>
  </si>
  <si>
    <t>Internet xizmati</t>
  </si>
  <si>
    <t>"MinJust HR" axborot tizimini funksional kengaytirish</t>
  </si>
  <si>
    <t>Xodimlarini oʻzbek adabiy tili meʻyorlari, lotin yozuviga asoslangan oʻzbek alifbosi va imlosi, davlat tilida ish yuritish asoslari boʻyicha oʻqitish va malakasini oshirish (maʻsofaviy)</t>
  </si>
  <si>
    <t>Binoda joylashgan lifni profilaktikadan oʻtkazish xizmati</t>
  </si>
  <si>
    <t>Sinxron apparat uskunalari ijarasi</t>
  </si>
  <si>
    <t>Kitob</t>
  </si>
  <si>
    <t>oʻram</t>
  </si>
  <si>
    <t>uram</t>
  </si>
  <si>
    <t>Shartnoma raqami</t>
  </si>
  <si>
    <t>ООО SERVICE YOU BUSINESS</t>
  </si>
  <si>
    <t>ЧП ABB TECH SERVICE</t>
  </si>
  <si>
    <t>Windows GGWA - Windows 10 Professional - Legalization GetGenuine</t>
  </si>
  <si>
    <t>ESETNOD32 Antivirus Business Edition renewal for 350 users 2 year</t>
  </si>
  <si>
    <t>OOO "HAYOT BUILD"</t>
  </si>
  <si>
    <t>Ischimlik suvi yetkazish xizmati</t>
  </si>
  <si>
    <t>Temir panjara oʻrnatish</t>
  </si>
  <si>
    <t>toʻplam</t>
  </si>
  <si>
    <t>Byudjet tashkilotlarining byudjetdan tashqari jamgʻarmalari mablagʻlari(Notarius gerb yigʻimi)</t>
  </si>
  <si>
    <t>"0ʻzbekiston Respublikasi Adliya vazirligiga 30 yil” esdalik nishonining guvohnomasini
tayyorlash</t>
  </si>
  <si>
    <t>Byudjet</t>
  </si>
  <si>
    <t>Sharf magnit bilan xalta</t>
  </si>
  <si>
    <t>dona</t>
  </si>
  <si>
    <t>Tugʻilganlik haqida guvohnoma blankalari (seriya va raqami koʻrsatilmagan holda)</t>
  </si>
  <si>
    <t>Avtoshina "Gopro" 195/60 R15</t>
  </si>
  <si>
    <t>Nabor instrumentov v keyse TOTAL THKTHP21476</t>
  </si>
  <si>
    <t>DeckLink 8K Pro plata zaxvata Blackmagic</t>
  </si>
  <si>
    <t xml:space="preserve">Shtamp </t>
  </si>
  <si>
    <t>Pechat</t>
  </si>
  <si>
    <t>Bayroq oʻlchami 125*250 sm</t>
  </si>
  <si>
    <t>Banner karkas bilan 725*280 sm</t>
  </si>
  <si>
    <t>Reklama banneri oʻlchami 350*300 sm reykadan karkaslari va oʻrnatish bilan birga stend</t>
  </si>
  <si>
    <t>Spartakiada  maʼlumotlari jamlangan logotipi tushirilgan stend</t>
  </si>
  <si>
    <t>Spartakiada logotipi tushirilgan yelkanli bayrogʻ</t>
  </si>
  <si>
    <t xml:space="preserve">Pechat </t>
  </si>
  <si>
    <t>Chernila Epson T774</t>
  </si>
  <si>
    <t>"AdvokatIik guvohnonlasining ichki varagʻi" blankalari (A4 shaklda 4 dopa guvohnoma joylashadi)</t>
  </si>
  <si>
    <t>Xizmat guvolrnomasi ichki varagʻi blankalari (A4 shakIda 4 dona guvohnoma joylashadi)</t>
  </si>
  <si>
    <t>Ruxsatnoma ichki varagʻi blankalari (A4 saklda 4 dopa cuvohnoma jovlashadi)</t>
  </si>
  <si>
    <t>Bannerdan arka karkas bilan 4*8 metr</t>
  </si>
  <si>
    <t>Pol  mato 50*100 sm</t>
  </si>
  <si>
    <t xml:space="preserve">Sterrellangan tibbiyot qoʻlqopi </t>
  </si>
  <si>
    <t>Paychok 60*160 sm</t>
  </si>
  <si>
    <t>Tablechka 30*70 sm</t>
  </si>
  <si>
    <t>Orakal nakleyka 100*100 sm</t>
  </si>
  <si>
    <t>Shar vozdushniy</t>
  </si>
  <si>
    <t>Bumajniy paket logotipli</t>
  </si>
  <si>
    <t>Suv  "HYDROLIFE ECO" 18,9  litr</t>
  </si>
  <si>
    <t>Suv gazsiz “TOSHKENT” 0,33 litr</t>
  </si>
  <si>
    <t>Foto ramka A4</t>
  </si>
  <si>
    <t>Kepki logotipli</t>
  </si>
  <si>
    <t>Bloknot logotipli</t>
  </si>
  <si>
    <t xml:space="preserve">Futbolka logotipli </t>
  </si>
  <si>
    <t xml:space="preserve">Batareya katta VARTA </t>
  </si>
  <si>
    <t xml:space="preserve">Batareya kichik VARTA </t>
  </si>
  <si>
    <t>Modem  USB</t>
  </si>
  <si>
    <t>Supurgi kichik</t>
  </si>
  <si>
    <t>Nikoh tuzilganligi haqida guvohnoma blankalari (seriya va raqami koʻrsatilmagan holda)</t>
  </si>
  <si>
    <t>Supurgi katta</t>
  </si>
  <si>
    <t>Kandakorlik uslubida ishlangan naqshinkor dekorativ lagan d-30sm futlyarda</t>
  </si>
  <si>
    <t>Oʻymakorlik uslubida ishlangan dekorativ lagan d-16 sm futlyarda</t>
  </si>
  <si>
    <t>Milliy naqshinkor qalamdor futlyarda</t>
  </si>
  <si>
    <t>Dekorativ  panno 29*29 logotipli fultyarda</t>
  </si>
  <si>
    <t>Oʻlim haqida guvohnoma blankalari (seriya va raqami koʻrsatilmagan holda)</t>
  </si>
  <si>
    <t>Nikoh ajralganlik haqida guvohnoma blankalari (seriya va raqami koʻrsatilmagan holda)</t>
  </si>
  <si>
    <t>Pol uchun mato eni 140 sm</t>
  </si>
  <si>
    <t>Qogʻoz XEROX COLOTECH PLUS, A4, 160 g/m2, 250 varaq</t>
  </si>
  <si>
    <t xml:space="preserve">LED panel 60*60 </t>
  </si>
  <si>
    <t>USB modem Wi- Fi dongle</t>
  </si>
  <si>
    <t>Suyuq sovun Dendr Cosmetics 5000 gr</t>
  </si>
  <si>
    <t>Toner HP LJ 1200 (140 gr banka) Premium</t>
  </si>
  <si>
    <t>Bolt ankerniy s gaykoy</t>
  </si>
  <si>
    <t>Transformator (Led driver 8-24w)</t>
  </si>
  <si>
    <t>Oʻyma naqshinkor  panno 27*27 fultyarda</t>
  </si>
  <si>
    <t>Oʻyma naqshinkor  panno 35*35 fultyarda</t>
  </si>
  <si>
    <t>Oʻyma dekorativ  panno 31*31 logotipli fultyarda</t>
  </si>
  <si>
    <t>Oʻyma naqshinkor lagan D-18 fultyarda</t>
  </si>
  <si>
    <t>Gul tuvagi bilan</t>
  </si>
  <si>
    <t>Dasturiy   taʼminot (Veeam Backup Essentials Universal Subscription Licence. Includes Yepterrrise Plus edition features)</t>
  </si>
  <si>
    <t>Advokatlik guvohnomasi</t>
  </si>
  <si>
    <t>Lampa  svetodiodnaya (Brand Epileds Model XC-7C2B)</t>
  </si>
  <si>
    <t>Lampa  patalochniy 1 talik</t>
  </si>
  <si>
    <t>Lampa  patalochniy 2 talik</t>
  </si>
  <si>
    <t>Santexnika  shlangi 120 sm D-20</t>
  </si>
  <si>
    <t>Skrepki (29 mm, Deli E0018 1 pakchkada 100 dona)</t>
  </si>
  <si>
    <t>Kran sharovoy D20</t>
  </si>
  <si>
    <t>Suyuq sovun 300 ml</t>
  </si>
  <si>
    <t xml:space="preserve">Chistol 300 ml </t>
  </si>
  <si>
    <t>Kaplya 500 ml</t>
  </si>
  <si>
    <t>Lampa svetodiod  U 15 W</t>
  </si>
  <si>
    <t>Rozetka</t>
  </si>
  <si>
    <t>Viklyuchatel</t>
  </si>
  <si>
    <t>Professionalnaya pennaya nasadka dlya apparata vыsokogo davleniya modeli HD6/15 4 classic. V komplekte s bыstrosemami i perexodnikami. RM 838 15 litr</t>
  </si>
  <si>
    <t>18.</t>
  </si>
  <si>
    <t>Zatvor diskovыy (Du 150 Ru 10)</t>
  </si>
  <si>
    <t>Perexodnik konverter adapter (Blackmagic Micro Converter SDI to HDMI 3G)</t>
  </si>
  <si>
    <t>Kley Akfix 705</t>
  </si>
  <si>
    <t>22.</t>
  </si>
  <si>
    <t>тўплам</t>
  </si>
  <si>
    <t>7595-2022/IJRO</t>
  </si>
  <si>
    <t>"UNICON-SOFT" МЧЖ</t>
  </si>
  <si>
    <t>OOO "SBS-INFOSOFT"</t>
  </si>
  <si>
    <t>ООО "DEVHUB"</t>
  </si>
  <si>
    <t>DH-21</t>
  </si>
  <si>
    <t>“Business indikator” axborot 
tizimini takomillashtirish</t>
  </si>
  <si>
    <t>12-В/412</t>
  </si>
  <si>
    <t>"O`ZR MARKAZIY BANKINING "DAVLAT BELGISI" ДУК</t>
  </si>
  <si>
    <t>12-В/431</t>
  </si>
  <si>
    <t>520028880</t>
  </si>
  <si>
    <t>307633204</t>
  </si>
  <si>
    <t>308266865</t>
  </si>
  <si>
    <t>306701816</t>
  </si>
  <si>
    <t>52604026610073</t>
  </si>
  <si>
    <t>303504327</t>
  </si>
  <si>
    <t>305721261</t>
  </si>
  <si>
    <t>302638453</t>
  </si>
  <si>
    <t>306894560</t>
  </si>
  <si>
    <t>309107056</t>
  </si>
  <si>
    <t>205225905</t>
  </si>
  <si>
    <t>308102293</t>
  </si>
  <si>
    <t>308278763</t>
  </si>
  <si>
    <t>25</t>
  </si>
  <si>
    <t>419137</t>
  </si>
  <si>
    <t>416019</t>
  </si>
  <si>
    <t>125/1</t>
  </si>
  <si>
    <t>382462</t>
  </si>
  <si>
    <t>382510</t>
  </si>
  <si>
    <t>382532</t>
  </si>
  <si>
    <t>361498</t>
  </si>
  <si>
    <t>361712</t>
  </si>
  <si>
    <t>349033</t>
  </si>
  <si>
    <t>341293</t>
  </si>
  <si>
    <t>339095</t>
  </si>
  <si>
    <t>038</t>
  </si>
  <si>
    <t>04/03</t>
  </si>
  <si>
    <t>200466</t>
  </si>
  <si>
    <t>Mehmonxona xizmati (2 sutka)</t>
  </si>
  <si>
    <t>2-chorak</t>
  </si>
  <si>
    <t>1-chorak</t>
  </si>
  <si>
    <t>308262135</t>
  </si>
  <si>
    <t>302142218</t>
  </si>
  <si>
    <t>200903001</t>
  </si>
  <si>
    <t>306605769</t>
  </si>
  <si>
    <t>306554707</t>
  </si>
  <si>
    <t>306546099</t>
  </si>
  <si>
    <t>308208801</t>
  </si>
  <si>
    <t>201052490</t>
  </si>
  <si>
    <t>207027936</t>
  </si>
  <si>
    <t>302216203</t>
  </si>
  <si>
    <t>301168865</t>
  </si>
  <si>
    <t>305736432</t>
  </si>
  <si>
    <t>463474672</t>
  </si>
  <si>
    <t>301386856</t>
  </si>
  <si>
    <t>201122349</t>
  </si>
  <si>
    <t>499864548</t>
  </si>
  <si>
    <t>305836577</t>
  </si>
  <si>
    <t>309551874</t>
  </si>
  <si>
    <t>207079302</t>
  </si>
  <si>
    <t>308193245</t>
  </si>
  <si>
    <t>301303389</t>
  </si>
  <si>
    <t>40106862380057</t>
  </si>
  <si>
    <t>533479733</t>
  </si>
  <si>
    <t>599945554</t>
  </si>
  <si>
    <t>301420473</t>
  </si>
  <si>
    <t>205730863</t>
  </si>
  <si>
    <t>33105954510011</t>
  </si>
  <si>
    <t>308267025</t>
  </si>
  <si>
    <t>304335956</t>
  </si>
  <si>
    <t>306590995</t>
  </si>
  <si>
    <t>308037366</t>
  </si>
  <si>
    <t>303107400</t>
  </si>
  <si>
    <t>301675647</t>
  </si>
  <si>
    <t>307284282</t>
  </si>
  <si>
    <t>309409692</t>
  </si>
  <si>
    <t>303158630</t>
  </si>
  <si>
    <t>306020414</t>
  </si>
  <si>
    <t>32103920211329</t>
  </si>
  <si>
    <t>301688417</t>
  </si>
  <si>
    <t>305707816</t>
  </si>
  <si>
    <t>308743461</t>
  </si>
  <si>
    <t>300970850</t>
  </si>
  <si>
    <t>306089114</t>
  </si>
  <si>
    <t>300777924</t>
  </si>
  <si>
    <t>307239566</t>
  </si>
  <si>
    <t>308867323</t>
  </si>
  <si>
    <t>207159344</t>
  </si>
  <si>
    <t>302726960</t>
  </si>
  <si>
    <t>308076137</t>
  </si>
  <si>
    <t>31507910600088</t>
  </si>
  <si>
    <t>308732744</t>
  </si>
  <si>
    <t>307561302</t>
  </si>
  <si>
    <t>309152248</t>
  </si>
  <si>
    <t>201589463</t>
  </si>
  <si>
    <t>307179665</t>
  </si>
  <si>
    <t>307180057</t>
  </si>
  <si>
    <t>31910953920068</t>
  </si>
  <si>
    <t>452332601</t>
  </si>
  <si>
    <t>300775942</t>
  </si>
  <si>
    <t>4</t>
  </si>
  <si>
    <t>417401</t>
  </si>
  <si>
    <t>413244</t>
  </si>
  <si>
    <t>1162919</t>
  </si>
  <si>
    <t>026-21/E1</t>
  </si>
  <si>
    <t>026-21/Е21</t>
  </si>
  <si>
    <t>15144-М</t>
  </si>
  <si>
    <t>1923125268</t>
  </si>
  <si>
    <t>52039</t>
  </si>
  <si>
    <t>17309-М</t>
  </si>
  <si>
    <t>73287</t>
  </si>
  <si>
    <t>DH-22</t>
  </si>
  <si>
    <t>5</t>
  </si>
  <si>
    <t>370320</t>
  </si>
  <si>
    <t>6</t>
  </si>
  <si>
    <t>362489</t>
  </si>
  <si>
    <t>3932</t>
  </si>
  <si>
    <t>0332</t>
  </si>
  <si>
    <t>CPIO-2415/VDS</t>
  </si>
  <si>
    <t>22К-190</t>
  </si>
  <si>
    <t>357313</t>
  </si>
  <si>
    <t>354354</t>
  </si>
  <si>
    <t>354381</t>
  </si>
  <si>
    <t>354372</t>
  </si>
  <si>
    <t>350650</t>
  </si>
  <si>
    <t>345994</t>
  </si>
  <si>
    <t>347873</t>
  </si>
  <si>
    <t>012085</t>
  </si>
  <si>
    <t>CPIO-2417/VPN</t>
  </si>
  <si>
    <t>CPIO-2416/NET</t>
  </si>
  <si>
    <t>10</t>
  </si>
  <si>
    <t>3</t>
  </si>
  <si>
    <t>9983-2022/EXAT</t>
  </si>
  <si>
    <t>341927</t>
  </si>
  <si>
    <t>342152</t>
  </si>
  <si>
    <t>342125</t>
  </si>
  <si>
    <t>342362</t>
  </si>
  <si>
    <t>343271</t>
  </si>
  <si>
    <t>343421</t>
  </si>
  <si>
    <t>335920</t>
  </si>
  <si>
    <t>323630</t>
  </si>
  <si>
    <t>318645</t>
  </si>
  <si>
    <t>314779</t>
  </si>
  <si>
    <t>12-В/389</t>
  </si>
  <si>
    <t>302879</t>
  </si>
  <si>
    <t>303419</t>
  </si>
  <si>
    <t>303369</t>
  </si>
  <si>
    <t>303344</t>
  </si>
  <si>
    <t>303555</t>
  </si>
  <si>
    <t>303599</t>
  </si>
  <si>
    <t>270809</t>
  </si>
  <si>
    <t>278868</t>
  </si>
  <si>
    <t>272168</t>
  </si>
  <si>
    <t>274401</t>
  </si>
  <si>
    <t>269831</t>
  </si>
  <si>
    <t>269813</t>
  </si>
  <si>
    <t>23</t>
  </si>
  <si>
    <t>12</t>
  </si>
  <si>
    <t>264304</t>
  </si>
  <si>
    <t>264272</t>
  </si>
  <si>
    <t>264275</t>
  </si>
  <si>
    <t>264320</t>
  </si>
  <si>
    <t>264373</t>
  </si>
  <si>
    <t>264412</t>
  </si>
  <si>
    <t>264496</t>
  </si>
  <si>
    <t>264676</t>
  </si>
  <si>
    <t>264741</t>
  </si>
  <si>
    <t>265407</t>
  </si>
  <si>
    <t>266689</t>
  </si>
  <si>
    <t>260410</t>
  </si>
  <si>
    <t>260466</t>
  </si>
  <si>
    <t>31841</t>
  </si>
  <si>
    <t>243413</t>
  </si>
  <si>
    <t>833-22</t>
  </si>
  <si>
    <t>225350</t>
  </si>
  <si>
    <t>05/04..</t>
  </si>
  <si>
    <t>05.</t>
  </si>
  <si>
    <t>217512</t>
  </si>
  <si>
    <t>84</t>
  </si>
  <si>
    <t>197408</t>
  </si>
  <si>
    <t>199347</t>
  </si>
  <si>
    <t>201730</t>
  </si>
  <si>
    <t>205301</t>
  </si>
  <si>
    <t>27029</t>
  </si>
  <si>
    <t>27030</t>
  </si>
  <si>
    <t>27377</t>
  </si>
  <si>
    <t>39/2022-З</t>
  </si>
  <si>
    <t>API_KEY 17/2022-A</t>
  </si>
  <si>
    <t>186716</t>
  </si>
  <si>
    <t>185638</t>
  </si>
  <si>
    <t>31</t>
  </si>
  <si>
    <t>14</t>
  </si>
  <si>
    <t>IBRAGIMOV ULUG`BEK RUSTAMBEK O`G`LI</t>
  </si>
  <si>
    <t>ООО COMFORD ECO SERVISE</t>
  </si>
  <si>
    <t>ООО FIX PRICE MARKET</t>
  </si>
  <si>
    <t>"КОНВЕНЦИОН МАРКАЗ" ДУК ДЕРЕКЦИЯСИ</t>
  </si>
  <si>
    <t>YTT SMIRNOV ALEKSANDR VALEREVICH</t>
  </si>
  <si>
    <t>"Build Projekt Special"</t>
  </si>
  <si>
    <t>ООО TEMUR TOLIB INVEST</t>
  </si>
  <si>
    <t>OOO Billur suv</t>
  </si>
  <si>
    <t>FALCON LINE" хусусий корхонаси</t>
  </si>
  <si>
    <t>RMM BUSINESS AND TRADE SOLUTION MCHJ</t>
  </si>
  <si>
    <t>AKADEMNASHR NMM MЧЖ</t>
  </si>
  <si>
    <t>ОБЩЕСТВО С ОГРАНИЧЕННОЙ ОТВЕТСТВЕННОСТЬЮ AZBO MARKET</t>
  </si>
  <si>
    <t>ООО GRAND NEXT</t>
  </si>
  <si>
    <t>"RESPECT CAPITAL" маъсулияти чекланган жамияти</t>
  </si>
  <si>
    <t>OOO CERT INTERNATIONAL</t>
  </si>
  <si>
    <t>"O`ZBEKTELEKOM" АЖ</t>
  </si>
  <si>
    <t>Тошкент шахар ИИББ хузуридаги Куриклаш бошкармаси</t>
  </si>
  <si>
    <t xml:space="preserve"> MAXSUSTRANS ISHLAB CHIQARISH BOSHQARMASI DA</t>
  </si>
  <si>
    <t>"HUDUDGAZTA`MINOT" AJ</t>
  </si>
  <si>
    <t>ООО FAST MOVEMENT GROUP</t>
  </si>
  <si>
    <t>ООО LUDEM MUHR</t>
  </si>
  <si>
    <t>Ўзбекэнерго АЖ</t>
  </si>
  <si>
    <t>"Uzdigital TV" МЧЖ</t>
  </si>
  <si>
    <t>OOO "SHORAXMAT FAYZ"</t>
  </si>
  <si>
    <t>ООО АЛО ОМАД РИВОЖ</t>
  </si>
  <si>
    <t>ООО SYRDARYA GOLDEN GROUP</t>
  </si>
  <si>
    <t>MAXSUSTRANS ISHLAB CHIQARISH BOSHQARMASI DA</t>
  </si>
  <si>
    <t>ЧП "Атабаев Гайрат Набижонович"</t>
  </si>
  <si>
    <t>OOO  "Mashxadiy Food Service"</t>
  </si>
  <si>
    <t>Тошкент Давлат юридик институти</t>
  </si>
  <si>
    <t>FAYZULLAYEV ZABIXULLO ZIYODULLO O G LI  ЯТТ</t>
  </si>
  <si>
    <t>ООО ZILOL  NUR</t>
  </si>
  <si>
    <t>PERFECT E SHOP MCHJ</t>
  </si>
  <si>
    <t>"REAL PRINT" MChJ</t>
  </si>
  <si>
    <t>ХК "VIRGO GROUP"</t>
  </si>
  <si>
    <t>YaTT ISMOILOVA RA?NO BAHODIROVNA</t>
  </si>
  <si>
    <t>ЯТТ XAMRAQULOV UMID DAVRANOVICH</t>
  </si>
  <si>
    <t>ЧП "XAMROXO`JAYEV SHUXRAT XAYDAR O`G`LI"</t>
  </si>
  <si>
    <t>ООО Киличбек Метал</t>
  </si>
  <si>
    <t>МЧЖ Квадра форм</t>
  </si>
  <si>
    <t>YTT QOBILJONOV ABUBAKIR ALIMARDON O‘G‘LI</t>
  </si>
  <si>
    <t>ООО SOHIBKOR BIZNES</t>
  </si>
  <si>
    <t>COMFORT COMMERCE</t>
  </si>
  <si>
    <t>ООО THE COLOR PRINT SERVICE</t>
  </si>
  <si>
    <t>"LIBRO DOORS" mas`uliyati cheklangan jamiyati</t>
  </si>
  <si>
    <t>"SAID BARAKA FOOD COMPANIY" МЧЖ</t>
  </si>
  <si>
    <t>OOO DARS INFO SERVIS</t>
  </si>
  <si>
    <t>ООО BUYUK KELAJAK YO'LIDA YUKSALISH</t>
  </si>
  <si>
    <t>TOVAR TA`MINOTI MCHJ</t>
  </si>
  <si>
    <t>ЧП "ALPHA ALLIANCE SYSTEM"</t>
  </si>
  <si>
    <t>ООО BOTIRALI UMID FAYZI</t>
  </si>
  <si>
    <t>"МАХ СОМРUTERS"МЧЖ</t>
  </si>
  <si>
    <t>YAHYO NUR TRADE МЧЖ</t>
  </si>
  <si>
    <t>MCHJ HUMSAR TEXT</t>
  </si>
  <si>
    <t>"UNG PETRO" МЧЖ</t>
  </si>
  <si>
    <t>KANS SHOP XK</t>
  </si>
  <si>
    <t>ООО"DR MEDIA"</t>
  </si>
  <si>
    <t>ООО BELLA VITA FLOWERS</t>
  </si>
  <si>
    <t>OOO SILK WAY CITY</t>
  </si>
  <si>
    <t>ASIA CLEAN CENTR МЧЖ</t>
  </si>
  <si>
    <t>OOO AUTO TECHNIK GROUP</t>
  </si>
  <si>
    <t>OOO "TELECOM-MASTER"</t>
  </si>
  <si>
    <t>YTT Qobilov Abdulla Botir o`g`li</t>
  </si>
  <si>
    <t>MCHJ FAROVON XAYOTGA INTIL</t>
  </si>
  <si>
    <t>ООО ARTMIX JAHON BUILDINGS</t>
  </si>
  <si>
    <t>LEADER PERFECT TRADE M MCHJ</t>
  </si>
  <si>
    <t>ДСК ЯТИАМ ЭРИ калитларни руйхатга олиш маркази</t>
  </si>
  <si>
    <t>OOO  "LIFT GRANT SERVIS"</t>
  </si>
  <si>
    <t>TRADE ZONA MCHJ</t>
  </si>
  <si>
    <t>YATT BOBOMURODOV RUSLAN AKTAM O‘G‘LI</t>
  </si>
  <si>
    <t>ЯТТ Исмаилов Бобирхон Таирович</t>
  </si>
  <si>
    <t>ЧП HIGH LEVEL SERVICE</t>
  </si>
  <si>
    <t>Cash Payment Cateway tizimidan foydalanish xizmati</t>
  </si>
  <si>
    <t xml:space="preserve">Bannerdan arka karkas bilan </t>
  </si>
  <si>
    <t>Elektr energiya etkazib berish</t>
  </si>
  <si>
    <t>Ovqatlanish xizmati</t>
  </si>
  <si>
    <t>elektron raqamli imzo kaliti</t>
  </si>
  <si>
    <t>Blanka tayyorlash</t>
  </si>
  <si>
    <t>pachka</t>
  </si>
  <si>
    <t>Guvohnoma blankasi</t>
  </si>
  <si>
    <t>Gul</t>
  </si>
  <si>
    <t>Tarjima xizmati</t>
  </si>
  <si>
    <t>Reklama banneri</t>
  </si>
  <si>
    <t>Kofe-breyk xizmati</t>
  </si>
  <si>
    <t>Guldasta</t>
  </si>
  <si>
    <t>av.ijro.uz axborot tizimiga xizmat koʻrsatish</t>
  </si>
  <si>
    <t>"Notarius" axborot tizimiga xizmat koʻrsatish</t>
  </si>
  <si>
    <t>Shartnoma blankalari (avtotransport vositalari bilan bogʻliq bitimlarni rasmiylashtirish uchun)</t>
  </si>
  <si>
    <t>Ishonchnoma blankalari (avtotransport vositalari bilan bogʻliq bitimlarni rasmiylashtirish uchun)</t>
  </si>
  <si>
    <t>Shartnoma blankalari (koʻchmas mulk  bilan bogʻliq bitimlarni rasmiylashtirish uchun)</t>
  </si>
  <si>
    <t>Ishonchnoma blankalari (koʻchmas mulk  bilan bogʻliq bitimlarni rasmiylashtirish uchun)</t>
  </si>
  <si>
    <t>Qoʻl ishi panoga tizilgan arnoment futlyari bilan</t>
  </si>
  <si>
    <t>Qoʻlda ishlangan tillataqimchoq quti</t>
  </si>
  <si>
    <t>Qoʻlda ishlangan arnoment quti</t>
  </si>
  <si>
    <t xml:space="preserve">Kitob </t>
  </si>
  <si>
    <t xml:space="preserve">Kitoblar toʻplami </t>
  </si>
  <si>
    <t xml:space="preserve">Audit oʻtkazish milliy standartlar boʻyicha </t>
  </si>
  <si>
    <t xml:space="preserve">Audit oʻtkazish xalqaro standartlar boʻyicha </t>
  </si>
  <si>
    <t>Tabiiy gaz bilan taʻminlash xizmati</t>
  </si>
  <si>
    <t>Kondisioner taʻmirlash</t>
  </si>
  <si>
    <t>Maʻlumotlar stendi</t>
  </si>
  <si>
    <t>Turniketga xizmat koʻrsatish</t>
  </si>
  <si>
    <t>Kondisioner oʻrnatish xizmati</t>
  </si>
  <si>
    <t>Optik tolali kabel oʻtkazish xizmati</t>
  </si>
  <si>
    <t>ERI kalit</t>
  </si>
  <si>
    <t>Liftga xizmat koʻrsatish</t>
  </si>
  <si>
    <t xml:space="preserve">Ruchka sharikli </t>
  </si>
  <si>
    <t>Tualetniy utenok 5v1 super sila 900 ml</t>
  </si>
  <si>
    <t>Nasadka fantan uchun</t>
  </si>
  <si>
    <t>Ruxsatnoma muqovasi</t>
  </si>
  <si>
    <t>Kartridj (hp   officejet   pro   7740   MFU   printeri    uchun)</t>
  </si>
  <si>
    <t>to‘plam</t>
  </si>
  <si>
    <t>Xizmat guvolrnomasi muqovasi</t>
  </si>
  <si>
    <t>Marlya eni 65-70 sm</t>
  </si>
  <si>
    <t>Metr</t>
  </si>
  <si>
    <t>Qattiq disk (ssd Kingston NV1 PCIe NVME M.2 250 gb)</t>
  </si>
  <si>
    <t>Suviner (Milliy miniatyura uslubida ishlangan panno futlyarda)</t>
  </si>
  <si>
    <t>Svetilnik potolochniy 12W</t>
  </si>
  <si>
    <t>Svetilnik potolochniy 18W</t>
  </si>
  <si>
    <t>Suv gazsiz "Hydrolife" 0.5 litr</t>
  </si>
  <si>
    <t>303012274</t>
  </si>
  <si>
    <t>ЧП "LUX CONTENT"</t>
  </si>
  <si>
    <t>SMS-xabar berish xizmatlari</t>
  </si>
  <si>
    <t>3-chorak</t>
  </si>
  <si>
    <t>8/2022-1</t>
  </si>
  <si>
    <t>308435021</t>
  </si>
  <si>
    <t>672798</t>
  </si>
  <si>
    <t>30601810220063</t>
  </si>
  <si>
    <t>8</t>
  </si>
  <si>
    <t>304871963</t>
  </si>
  <si>
    <t>634387</t>
  </si>
  <si>
    <t>634354</t>
  </si>
  <si>
    <t>150</t>
  </si>
  <si>
    <t>541745</t>
  </si>
  <si>
    <t>307314964</t>
  </si>
  <si>
    <t>514910</t>
  </si>
  <si>
    <t>307342788</t>
  </si>
  <si>
    <t>513785</t>
  </si>
  <si>
    <t>306117781</t>
  </si>
  <si>
    <t>510617</t>
  </si>
  <si>
    <t>ООО PLATINUM TECHNO STORE</t>
  </si>
  <si>
    <t>AZAMKULOV RUXILLA ASATULLAYEVICH</t>
  </si>
  <si>
    <t>ЧП "SAZANCHIK EKSKLYUZIV"</t>
  </si>
  <si>
    <t>Уз.Рес. Адлия вазирли "КОНВЕНЦИОН МАРКАЗ" ДУК ДЕРЕКЦИЯСИ</t>
  </si>
  <si>
    <t>ООО IRRIZONE</t>
  </si>
  <si>
    <t>ООО VIVA ONLINE GROUP</t>
  </si>
  <si>
    <t>ООО "EXPRESS BROKER" LLC</t>
  </si>
  <si>
    <t>13</t>
  </si>
  <si>
    <t>201228247</t>
  </si>
  <si>
    <t>624600</t>
  </si>
  <si>
    <t>306485302</t>
  </si>
  <si>
    <t>624603</t>
  </si>
  <si>
    <t>307888923</t>
  </si>
  <si>
    <t>616430</t>
  </si>
  <si>
    <t>306982910</t>
  </si>
  <si>
    <t>606322</t>
  </si>
  <si>
    <t>30201800600086</t>
  </si>
  <si>
    <t>609507</t>
  </si>
  <si>
    <t>604279</t>
  </si>
  <si>
    <t>303112657</t>
  </si>
  <si>
    <t>605234</t>
  </si>
  <si>
    <t>605565</t>
  </si>
  <si>
    <t>605597</t>
  </si>
  <si>
    <t>309529955</t>
  </si>
  <si>
    <t>605647</t>
  </si>
  <si>
    <t>308328035</t>
  </si>
  <si>
    <t>605769</t>
  </si>
  <si>
    <t>305857804</t>
  </si>
  <si>
    <t>605930</t>
  </si>
  <si>
    <t>308549734</t>
  </si>
  <si>
    <t>605952</t>
  </si>
  <si>
    <t>303316157</t>
  </si>
  <si>
    <t>596226</t>
  </si>
  <si>
    <t>302001922</t>
  </si>
  <si>
    <t>596209</t>
  </si>
  <si>
    <t>304426154</t>
  </si>
  <si>
    <t>596216</t>
  </si>
  <si>
    <t>200848014</t>
  </si>
  <si>
    <t>592435</t>
  </si>
  <si>
    <t>588200</t>
  </si>
  <si>
    <t>30611900760012</t>
  </si>
  <si>
    <t>52</t>
  </si>
  <si>
    <t>590276</t>
  </si>
  <si>
    <t>CPIO-2053/NET</t>
  </si>
  <si>
    <t>16630-2022/EXAT</t>
  </si>
  <si>
    <t>303757574</t>
  </si>
  <si>
    <t>579830</t>
  </si>
  <si>
    <t>303847952</t>
  </si>
  <si>
    <t>576940</t>
  </si>
  <si>
    <t>1924364021</t>
  </si>
  <si>
    <t>308515318</t>
  </si>
  <si>
    <t>568525</t>
  </si>
  <si>
    <t>0339-22</t>
  </si>
  <si>
    <t>540401</t>
  </si>
  <si>
    <t>307048170</t>
  </si>
  <si>
    <t>541784</t>
  </si>
  <si>
    <t>206957420</t>
  </si>
  <si>
    <t>515757</t>
  </si>
  <si>
    <t>508866</t>
  </si>
  <si>
    <t>402/M-4</t>
  </si>
  <si>
    <t>А-109</t>
  </si>
  <si>
    <t>309576391</t>
  </si>
  <si>
    <t>500776</t>
  </si>
  <si>
    <t>200898586</t>
  </si>
  <si>
    <t>6/95-ЦР</t>
  </si>
  <si>
    <t>307339133</t>
  </si>
  <si>
    <t>490172</t>
  </si>
  <si>
    <t>204118319</t>
  </si>
  <si>
    <t>5/tp</t>
  </si>
  <si>
    <t>305590957</t>
  </si>
  <si>
    <t>468727</t>
  </si>
  <si>
    <t>454867</t>
  </si>
  <si>
    <t>473378042</t>
  </si>
  <si>
    <t>450196</t>
  </si>
  <si>
    <t>306984060</t>
  </si>
  <si>
    <t>452577</t>
  </si>
  <si>
    <t>449370</t>
  </si>
  <si>
    <t>449919</t>
  </si>
  <si>
    <t>309212955</t>
  </si>
  <si>
    <t>449920</t>
  </si>
  <si>
    <t>28</t>
  </si>
  <si>
    <t>ООО SHARQ ZIYOKORI</t>
  </si>
  <si>
    <t>ЧП "BRESSO"</t>
  </si>
  <si>
    <t>LO ILG`OR FAYZ masuliyati cheklangan jamiyat</t>
  </si>
  <si>
    <t>YANGIYER BREND MCHJ</t>
  </si>
  <si>
    <t>ИП Садиков Б.Т</t>
  </si>
  <si>
    <t>ООО "ZUMO FRESCO"</t>
  </si>
  <si>
    <t>COSMOC COSMETIC MCHJ</t>
  </si>
  <si>
    <t>ООО KHASH-MIR BUSINESS</t>
  </si>
  <si>
    <t>ООО FINANCE WORLD SERVICES</t>
  </si>
  <si>
    <t>"IDEAL SOLUTIONS" хусусий корхонаси</t>
  </si>
  <si>
    <t>ООО HI SOFT COMPUTERS</t>
  </si>
  <si>
    <t>OOO Starlab</t>
  </si>
  <si>
    <t>XK   Иссиклик ускуналари</t>
  </si>
  <si>
    <t>YATT MAYUSUPOV OTAВEK SHUXRATJON O`G`LI</t>
  </si>
  <si>
    <t>OOO MUXAMMAD POLIGRAF</t>
  </si>
  <si>
    <t>DENDROBIUM COSMETICS МЧЖ</t>
  </si>
  <si>
    <t>ООО SMARTTAB</t>
  </si>
  <si>
    <t>ALFA INVEST MAS`ULIYATI CHEKLANGAN JAMIYAT</t>
  </si>
  <si>
    <t>ЯККА ТАРТИБДАГИ ТАДБИРКОР</t>
  </si>
  <si>
    <t>ООО MY OFFICE STATIONERY</t>
  </si>
  <si>
    <t>STAND TRADE МЧЖ</t>
  </si>
  <si>
    <t>Республика махсус алока богламаси ДУК</t>
  </si>
  <si>
    <t>УзР Марказий Давлат архиви</t>
  </si>
  <si>
    <t>KARTALL PLUSS MCHJ</t>
  </si>
  <si>
    <t>ГУП  UNICON.UZ</t>
  </si>
  <si>
    <t>"Birja trade" МЧЖ</t>
  </si>
  <si>
    <t>"DAVLAT AXBOROT TIZIMLARINI YARATISH VA QOLLAB QUVATLASH BOYICHA YAGONA INTEGR-"</t>
  </si>
  <si>
    <t>ЧП Абдуллаев Анвар Эркинович</t>
  </si>
  <si>
    <t>ООО DELUX SHOP</t>
  </si>
  <si>
    <t>ООО ENERGO TA'MINOT</t>
  </si>
  <si>
    <t>VEGVAYZER GROUP MCHJ</t>
  </si>
  <si>
    <t>Tashkilot  tadbiri va ovqatlanishni tashkil etish(tushlik va kechki ovqat) yashash va  konferens-zaldan foydalanish</t>
  </si>
  <si>
    <t>Qattiq disk</t>
  </si>
  <si>
    <t>"Фавкулотда Ёнгиндан Мухофаза qилиш" МЧЖ</t>
  </si>
  <si>
    <t>Provoda mis</t>
  </si>
  <si>
    <t>Gul parvarishlash xizmati</t>
  </si>
  <si>
    <t>Gilamlarni tozalash xizmati</t>
  </si>
  <si>
    <t>Kompyuter sichqonchasi</t>
  </si>
  <si>
    <t>Izolenta</t>
  </si>
  <si>
    <t>Gulchambar</t>
  </si>
  <si>
    <t>Hisobagichni sertifikatlash</t>
  </si>
  <si>
    <t>Chiqindi yashigi</t>
  </si>
  <si>
    <t>Stakan</t>
  </si>
  <si>
    <t>Havo spreyi</t>
  </si>
  <si>
    <t>Qalam</t>
  </si>
  <si>
    <t>Zamaska</t>
  </si>
  <si>
    <t>Shvabra</t>
  </si>
  <si>
    <t>Fotoramka</t>
  </si>
  <si>
    <t>Serviz farfor "Ruchnoy raboti"</t>
  </si>
  <si>
    <t>Sovgʻa nastennoye panno</t>
  </si>
  <si>
    <t>Sovgʻa shkatulka</t>
  </si>
  <si>
    <t>Targʻibot blankalari</t>
  </si>
  <si>
    <t>Kitob sovgʻabob</t>
  </si>
  <si>
    <t>Soat  sovgʻabob</t>
  </si>
  <si>
    <t>Panno  sovgʻabob</t>
  </si>
  <si>
    <t>Xoʻjalik sovuni</t>
  </si>
  <si>
    <t>Kerio Control Subscription for 1 Year ot 250 do 2999 Users (Per User)</t>
  </si>
  <si>
    <t>Papka yugʻma jild</t>
  </si>
  <si>
    <t>Sugʻurta xizmati</t>
  </si>
  <si>
    <t>Yongʻinga qarshi vositalar oʻrnatish</t>
  </si>
  <si>
    <t>Tverdotelnыy nakopitel Lexar NS100 256 GB SATA LNS100- 256RB</t>
  </si>
  <si>
    <t>Hojatxona qogʻozi 1 oʻramda 8 dona</t>
  </si>
  <si>
    <t>Eri kaliti</t>
  </si>
  <si>
    <t xml:space="preserve">Dxa.gov.uz axbogot tizimini textlik qoʻllab-quvvatlash, takomillashtigish, davlat xizmatlagini jogiu qilish </t>
  </si>
  <si>
    <t>б</t>
  </si>
  <si>
    <t>c</t>
  </si>
  <si>
    <t>н</t>
  </si>
  <si>
    <t>ф</t>
  </si>
  <si>
    <t>р</t>
  </si>
  <si>
    <t>с</t>
  </si>
  <si>
    <t>т</t>
  </si>
  <si>
    <t>61-m Toʻgʻridan-toʻgʻri</t>
  </si>
  <si>
    <t>Веб камера</t>
  </si>
  <si>
    <t>Маркер</t>
  </si>
  <si>
    <t>SUPER-PRINT XUSUSIY KORXONASI</t>
  </si>
  <si>
    <t>SUPER AVTO SERVIS MK мчж</t>
  </si>
  <si>
    <t>ЯТТ Фазылов Муроджон Махмудович</t>
  </si>
  <si>
    <t>YATT YULDASHEV AKMALJON</t>
  </si>
  <si>
    <t>IDEAL SMART SERVIS 111 MCHJ</t>
  </si>
  <si>
    <t>"OZBEK NUSXA MARKAZLARI" mas`uliyati cheklangan jamiyati</t>
  </si>
  <si>
    <t>ООО LAYLOXON BIZNES BARAKA SAVDO</t>
  </si>
  <si>
    <t>ЧП HELION 77</t>
  </si>
  <si>
    <t>OFIS UCHUN HAMMA NARSA Хусусий корхонаси</t>
  </si>
  <si>
    <t>"UNIX" УКУВ-КОМПЬЮТЕР МАРКАЗИ МЧЖ</t>
  </si>
  <si>
    <t>VEGA TECHNO MCHJ</t>
  </si>
  <si>
    <t>GAVXAR AVTO SHOP SERVIS MCHJ</t>
  </si>
  <si>
    <t>"Хурияхон-ая" фирмаси</t>
  </si>
  <si>
    <t>ABDULLAYEV DONIYORJON ANVARJONOVICH</t>
  </si>
  <si>
    <t>ООО INVAST GLOBAL PLUS</t>
  </si>
  <si>
    <t>ЧП AVTOBUNKER</t>
  </si>
  <si>
    <t>MUKAMMAL SAVDO SERVIS MCHJ</t>
  </si>
  <si>
    <t>ООО JAVOXIR AZIZBEK SARVARBEK</t>
  </si>
  <si>
    <t>O‘ZBEKISTON RESPUBLIKASI ADLIYA VAZIRLIGI QOSHIDAGI "ADOLAT" MILLIY HUQUQIY AXBOROT MARKAZI</t>
  </si>
  <si>
    <t>"SAID GRAFIKS" mas uliyati cheklangan jamiyati</t>
  </si>
  <si>
    <t>SPORT MARKAZI XUSUSIY KORXONASI</t>
  </si>
  <si>
    <t>ЧП GOOD HOPE GROUP</t>
  </si>
  <si>
    <t>VODIY MEGA PROEKT</t>
  </si>
  <si>
    <t>FARG`ONA KITOB OLAMI MCHJ</t>
  </si>
  <si>
    <t>INDEX ONE SUPPER VIENN XK</t>
  </si>
  <si>
    <t>ООО AXMADJON EHTIYOT QISMLAR</t>
  </si>
  <si>
    <t>GAVXAR-LYUKS MEBEL MCHJ</t>
  </si>
  <si>
    <t>YATT Yuldashev Doniyorjon</t>
  </si>
  <si>
    <t>KLOVER OK</t>
  </si>
  <si>
    <t>POWER MAX GROUP MCHJ</t>
  </si>
  <si>
    <t>СП DECOMATIC ART</t>
  </si>
  <si>
    <t>YATT IKRAMOV MUMINJON MAMAZAXIDOVICH</t>
  </si>
  <si>
    <t>TOSHKAN SITIY MCHJ</t>
  </si>
  <si>
    <t>"Nishon Group Product" ООО</t>
  </si>
  <si>
    <t>ООО JAUMKANS PAPER</t>
  </si>
  <si>
    <t>AKBARALIYEV DJASUR GALIBDJONOVICHО</t>
  </si>
  <si>
    <t>СП MURODIL STROY HOUSE</t>
  </si>
  <si>
    <t>ООО "CHORTOQ COMPANY"</t>
  </si>
  <si>
    <t>YATT "ABROR XAMIDOVICH"</t>
  </si>
  <si>
    <t>YATT MELIQO‘ZIYEV Y.B</t>
  </si>
  <si>
    <t>"Водий Шарк" хусусий фирмаси</t>
  </si>
  <si>
    <t>TAXI TUR BIZNES MCHJ</t>
  </si>
  <si>
    <t>MARY-ACTION MCHJ</t>
  </si>
  <si>
    <t>Ятт Холиков Оллохберди</t>
  </si>
  <si>
    <t>OOO «International Monitoring Group»</t>
  </si>
  <si>
    <t>REAL PRINT MCHJ</t>
  </si>
  <si>
    <t>ICHIP GROUP MCHJ</t>
  </si>
  <si>
    <t>YaTT ORINOV ALISHER ANVAROVICH</t>
  </si>
  <si>
    <t>ООО RAVNAQ GOLD BUSINES</t>
  </si>
  <si>
    <t>ЧП "FARG'ONA MAXSUS-XIZMAT"</t>
  </si>
  <si>
    <t>метр</t>
  </si>
  <si>
    <t>ООО ABDULLOX ELEKTRONICS</t>
  </si>
  <si>
    <t>401021860304017033602009003</t>
  </si>
  <si>
    <t>Shartnoma loti</t>
  </si>
  <si>
    <t>22111008039956</t>
  </si>
  <si>
    <t>Shartnoma sanasi</t>
  </si>
  <si>
    <t>221110081096986</t>
  </si>
  <si>
    <t>221110081079726</t>
  </si>
  <si>
    <t>221110081053052</t>
  </si>
  <si>
    <t>221110081053081</t>
  </si>
  <si>
    <t>221110081034425</t>
  </si>
  <si>
    <t>221110081025562</t>
  </si>
  <si>
    <t>221110081025471</t>
  </si>
  <si>
    <t>221110081003009</t>
  </si>
  <si>
    <t>221110081015181</t>
  </si>
  <si>
    <t>221110081009858</t>
  </si>
  <si>
    <t>221110081009872</t>
  </si>
  <si>
    <t>221110081009394</t>
  </si>
  <si>
    <t>22111008996447</t>
  </si>
  <si>
    <t>22111008998079</t>
  </si>
  <si>
    <t>22111008998106</t>
  </si>
  <si>
    <t>22111008989687</t>
  </si>
  <si>
    <t>22111008989705</t>
  </si>
  <si>
    <t>22111008989696</t>
  </si>
  <si>
    <t>22111008989614</t>
  </si>
  <si>
    <t>22111008989674</t>
  </si>
  <si>
    <t>22111008985345</t>
  </si>
  <si>
    <t>22111008974590</t>
  </si>
  <si>
    <t>22111008966910</t>
  </si>
  <si>
    <t>22111008966886</t>
  </si>
  <si>
    <t>22111008964188</t>
  </si>
  <si>
    <t>22111008961008</t>
  </si>
  <si>
    <t>22111008959433</t>
  </si>
  <si>
    <t>22111008956978</t>
  </si>
  <si>
    <t>22111008955433</t>
  </si>
  <si>
    <t>22111008954338</t>
  </si>
  <si>
    <t>22111008954240</t>
  </si>
  <si>
    <t>22111008936871</t>
  </si>
  <si>
    <t>22111008928352</t>
  </si>
  <si>
    <t>22111008928356</t>
  </si>
  <si>
    <t>22111008924351</t>
  </si>
  <si>
    <t>22111008924332</t>
  </si>
  <si>
    <t>22111008917796</t>
  </si>
  <si>
    <t>22111008917466</t>
  </si>
  <si>
    <t>22111008917233</t>
  </si>
  <si>
    <t>22111008917144</t>
  </si>
  <si>
    <t>22111008917037</t>
  </si>
  <si>
    <t>22111008907877</t>
  </si>
  <si>
    <t>22111008907845</t>
  </si>
  <si>
    <t>22111008907933</t>
  </si>
  <si>
    <t>22111008908042</t>
  </si>
  <si>
    <t>22111008907980</t>
  </si>
  <si>
    <t>22111008908105</t>
  </si>
  <si>
    <t>22111008904590</t>
  </si>
  <si>
    <t>22111008894715</t>
  </si>
  <si>
    <t>22111008870546</t>
  </si>
  <si>
    <t>22111008870628</t>
  </si>
  <si>
    <t>22111008870622</t>
  </si>
  <si>
    <t>22111008869952</t>
  </si>
  <si>
    <t>22111008863813</t>
  </si>
  <si>
    <t>22111008858716</t>
  </si>
  <si>
    <t>22111008857875</t>
  </si>
  <si>
    <t>22111008848004</t>
  </si>
  <si>
    <t>22111008847526</t>
  </si>
  <si>
    <t>22111008843169</t>
  </si>
  <si>
    <t>22111008834909</t>
  </si>
  <si>
    <t>22111008833972</t>
  </si>
  <si>
    <t>22111008824384</t>
  </si>
  <si>
    <t>22111008822045</t>
  </si>
  <si>
    <t>22111008818668</t>
  </si>
  <si>
    <t>22111008809336</t>
  </si>
  <si>
    <t>22111008806024</t>
  </si>
  <si>
    <t>22111008805911</t>
  </si>
  <si>
    <t>22111008804158</t>
  </si>
  <si>
    <t>22111008803584</t>
  </si>
  <si>
    <t>22111008803582</t>
  </si>
  <si>
    <t>22111008803580</t>
  </si>
  <si>
    <t>22111008803578</t>
  </si>
  <si>
    <t>22111008803557</t>
  </si>
  <si>
    <t>22111008803554</t>
  </si>
  <si>
    <t>22111008803560</t>
  </si>
  <si>
    <t>22111008803552</t>
  </si>
  <si>
    <t>22111008800392</t>
  </si>
  <si>
    <t>22111008793128</t>
  </si>
  <si>
    <t>22111008792980</t>
  </si>
  <si>
    <t>22111008792867</t>
  </si>
  <si>
    <t>22111008792750</t>
  </si>
  <si>
    <t>22111008790160</t>
  </si>
  <si>
    <t>22111008788961</t>
  </si>
  <si>
    <t>22111008773443</t>
  </si>
  <si>
    <t>22111008770146</t>
  </si>
  <si>
    <t>22111008770164</t>
  </si>
  <si>
    <t>22111008769105</t>
  </si>
  <si>
    <t>22111008769102</t>
  </si>
  <si>
    <t>22111008769096</t>
  </si>
  <si>
    <t>22111008762350</t>
  </si>
  <si>
    <t>22111008758330</t>
  </si>
  <si>
    <t>22111008756531</t>
  </si>
  <si>
    <t>22111008754532</t>
  </si>
  <si>
    <t>22111008749377</t>
  </si>
  <si>
    <t>22111008749373</t>
  </si>
  <si>
    <t>22111008749370</t>
  </si>
  <si>
    <t>22111008749364</t>
  </si>
  <si>
    <t>22111008735406</t>
  </si>
  <si>
    <t>22111008734439</t>
  </si>
  <si>
    <t>22111008734459</t>
  </si>
  <si>
    <t>22111008733590</t>
  </si>
  <si>
    <t>22111008726882</t>
  </si>
  <si>
    <t>22111008724666</t>
  </si>
  <si>
    <t>22111008724658</t>
  </si>
  <si>
    <t>22111008720804</t>
  </si>
  <si>
    <t>22111008708711</t>
  </si>
  <si>
    <t>22111008710932</t>
  </si>
  <si>
    <t>22111008709969</t>
  </si>
  <si>
    <t>22111008707518</t>
  </si>
  <si>
    <t>22111008706070</t>
  </si>
  <si>
    <t>22111008706003</t>
  </si>
  <si>
    <t>22111008693199</t>
  </si>
  <si>
    <t>22111008693197</t>
  </si>
  <si>
    <t>22111008693202</t>
  </si>
  <si>
    <t>22111008693209</t>
  </si>
  <si>
    <t>22111008693215</t>
  </si>
  <si>
    <t>22111008695773</t>
  </si>
  <si>
    <t>22111008692201</t>
  </si>
  <si>
    <t>22111008692057</t>
  </si>
  <si>
    <t>22111008676998</t>
  </si>
  <si>
    <t>22111008675530</t>
  </si>
  <si>
    <t>22111008674242</t>
  </si>
  <si>
    <t>22111008674168</t>
  </si>
  <si>
    <t>22111008659823</t>
  </si>
  <si>
    <t>22111008655034</t>
  </si>
  <si>
    <t>22111008655026</t>
  </si>
  <si>
    <t>22111008652021</t>
  </si>
  <si>
    <t>22111008651949</t>
  </si>
  <si>
    <t>22111008651653</t>
  </si>
  <si>
    <t>22111008651639</t>
  </si>
  <si>
    <t>22111008651412</t>
  </si>
  <si>
    <t>22111008651410</t>
  </si>
  <si>
    <t>22111008651343</t>
  </si>
  <si>
    <t>22111008651229</t>
  </si>
  <si>
    <t>22111008651184</t>
  </si>
  <si>
    <t>22111008651109</t>
  </si>
  <si>
    <t>22111008651119</t>
  </si>
  <si>
    <t>22111008642004</t>
  </si>
  <si>
    <t>22111008637614</t>
  </si>
  <si>
    <t>22111008637673</t>
  </si>
  <si>
    <t>22111008637162</t>
  </si>
  <si>
    <t>22111008613111</t>
  </si>
  <si>
    <t>22111008606742</t>
  </si>
  <si>
    <t>22111008590366</t>
  </si>
  <si>
    <t>22111008587020</t>
  </si>
  <si>
    <t>22111008572960</t>
  </si>
  <si>
    <t>22111008572980</t>
  </si>
  <si>
    <t>22111008571224</t>
  </si>
  <si>
    <t>22111008571199</t>
  </si>
  <si>
    <t>22111008557648</t>
  </si>
  <si>
    <t>22111008550246</t>
  </si>
  <si>
    <t>22111008541582</t>
  </si>
  <si>
    <t>22111008532773</t>
  </si>
  <si>
    <t>22111008518193</t>
  </si>
  <si>
    <t>22111008514248</t>
  </si>
  <si>
    <t>22111008517625</t>
  </si>
  <si>
    <t>22111008513408</t>
  </si>
  <si>
    <t>22111008513052</t>
  </si>
  <si>
    <t>22111008507023</t>
  </si>
  <si>
    <t>22111008506870</t>
  </si>
  <si>
    <t>22111008500720</t>
  </si>
  <si>
    <t>22111008498012</t>
  </si>
  <si>
    <t>22111008491973</t>
  </si>
  <si>
    <t>22111008486209</t>
  </si>
  <si>
    <t>22111008455105</t>
  </si>
  <si>
    <t>22111008455086</t>
  </si>
  <si>
    <t>22111008448859</t>
  </si>
  <si>
    <t>22111008439457</t>
  </si>
  <si>
    <t>22111008435966</t>
  </si>
  <si>
    <t>22111008436022</t>
  </si>
  <si>
    <t>22111008430534</t>
  </si>
  <si>
    <t>22111008425817</t>
  </si>
  <si>
    <t>22111008421361</t>
  </si>
  <si>
    <t>22111008421236</t>
  </si>
  <si>
    <t>22111008412770</t>
  </si>
  <si>
    <t>22111008410283</t>
  </si>
  <si>
    <t>22111008405032</t>
  </si>
  <si>
    <t>22111008327624</t>
  </si>
  <si>
    <t>22111008246450</t>
  </si>
  <si>
    <t>22111008237130</t>
  </si>
  <si>
    <t>22111008237105</t>
  </si>
  <si>
    <t>22111008237097</t>
  </si>
  <si>
    <t>22111008224583</t>
  </si>
  <si>
    <t>22111008216413</t>
  </si>
  <si>
    <t>22111008203836</t>
  </si>
  <si>
    <t>22111008191628</t>
  </si>
  <si>
    <t>22111008180294</t>
  </si>
  <si>
    <t>22111008177709</t>
  </si>
  <si>
    <t>22111008153110</t>
  </si>
  <si>
    <t>22111008138128</t>
  </si>
  <si>
    <t>22111008134531</t>
  </si>
  <si>
    <t>22111008134526</t>
  </si>
  <si>
    <t>22111008129677</t>
  </si>
  <si>
    <t>22111008100105</t>
  </si>
  <si>
    <t>22111008072305</t>
  </si>
  <si>
    <t>22111008061993</t>
  </si>
  <si>
    <t>22111008062071</t>
  </si>
  <si>
    <t>22111008062125</t>
  </si>
  <si>
    <t>22111008062150</t>
  </si>
  <si>
    <t>22111008062155</t>
  </si>
  <si>
    <t>22111008057733</t>
  </si>
  <si>
    <t>22111008053204</t>
  </si>
  <si>
    <t>22111008049394</t>
  </si>
  <si>
    <t>22111008042664</t>
  </si>
  <si>
    <t>22111008041684</t>
  </si>
  <si>
    <t>22111008041690</t>
  </si>
  <si>
    <t>22111008041680</t>
  </si>
  <si>
    <t>22111008041542</t>
  </si>
  <si>
    <t>22111008041537</t>
  </si>
  <si>
    <t>22111008041534</t>
  </si>
  <si>
    <t>22111008041531</t>
  </si>
  <si>
    <t>Алюминиевый профиль</t>
  </si>
  <si>
    <t>Услуги по печатанию открыток</t>
  </si>
  <si>
    <t>Услуга по среднему ремонту сплит кондиционеров</t>
  </si>
  <si>
    <t>Значок</t>
  </si>
  <si>
    <t>Постер</t>
  </si>
  <si>
    <t>Услуга по широкоформатному печатанию баннеров</t>
  </si>
  <si>
    <t>Услуга по проверке ультразвукового электронного счетчика газа</t>
  </si>
  <si>
    <t>Услуга по установке противопожарного оборудования</t>
  </si>
  <si>
    <t>Услуга по установке и монтажу водяных насосов</t>
  </si>
  <si>
    <t>Цифровой тестер</t>
  </si>
  <si>
    <t>Шуруповерт</t>
  </si>
  <si>
    <t>Веник</t>
  </si>
  <si>
    <t>Тряпка для очистки поверхностей</t>
  </si>
  <si>
    <t>Держатель для туалетной бумаги</t>
  </si>
  <si>
    <t>Ершик для унитаза</t>
  </si>
  <si>
    <t>Краска эмаль</t>
  </si>
  <si>
    <t>Бумага для офисной техники белая</t>
  </si>
  <si>
    <t>Освежитель воздуха</t>
  </si>
  <si>
    <t>Услуга по разработке проектно-сметных работ</t>
  </si>
  <si>
    <t>Шины пневматические для легкового автомобиля</t>
  </si>
  <si>
    <t>LED панель</t>
  </si>
  <si>
    <t>Герметик</t>
  </si>
  <si>
    <t>Услуга по переплёту документов</t>
  </si>
  <si>
    <t>Водоэмульсия</t>
  </si>
  <si>
    <t>Монтажная пена</t>
  </si>
  <si>
    <t>Чековая лента</t>
  </si>
  <si>
    <t>Установка камеры видеонаблюдения</t>
  </si>
  <si>
    <t>Лампа светодиодная</t>
  </si>
  <si>
    <t>Перфорированная бумага</t>
  </si>
  <si>
    <t>Экспонирующая камера</t>
  </si>
  <si>
    <t>Фотополимер</t>
  </si>
  <si>
    <t>Лента бордюрная</t>
  </si>
  <si>
    <t>Пленка и субстрат для изготовления печатей</t>
  </si>
  <si>
    <t>Спрей-тонер</t>
  </si>
  <si>
    <t>Оснастка для печати</t>
  </si>
  <si>
    <t>Скрепки металлические</t>
  </si>
  <si>
    <t>Конверт почтовый бумажный</t>
  </si>
  <si>
    <t>Услуги по изготовлению панно</t>
  </si>
  <si>
    <t>Услуги по чистке фасадов</t>
  </si>
  <si>
    <t>Папка</t>
  </si>
  <si>
    <t>Прожектор LED</t>
  </si>
  <si>
    <t>Полиграфическая продукция</t>
  </si>
  <si>
    <t>Масло моторное</t>
  </si>
  <si>
    <t>Услуга по текущему ремонту компьютерного оборудования</t>
  </si>
  <si>
    <t>Услуга съёмки рекламного видеоролика</t>
  </si>
  <si>
    <t>Фотобумага для офисной техники</t>
  </si>
  <si>
    <t>Книга Регистрации</t>
  </si>
  <si>
    <t>Услуги типографий</t>
  </si>
  <si>
    <t>Услуга по текущему ремонту транспортных средств</t>
  </si>
  <si>
    <t>Термоусадочная пленка</t>
  </si>
  <si>
    <t>Скотч</t>
  </si>
  <si>
    <t>Сплиттер</t>
  </si>
  <si>
    <t>Рамки для размещения материала формата А4</t>
  </si>
  <si>
    <t>Аккумулятор свинцовый для запуска поршневых двигателей</t>
  </si>
  <si>
    <t>Линолеум</t>
  </si>
  <si>
    <t>Фонарь бытовой</t>
  </si>
  <si>
    <t>Услуга по обслуживанию и ремонту транспортных средств</t>
  </si>
  <si>
    <t>Услуги по установке GPS навигатора</t>
  </si>
  <si>
    <t>Услуги по изготовление букв из акрила</t>
  </si>
  <si>
    <t>Урна</t>
  </si>
  <si>
    <t>Услуга по изготовлению световых коробов</t>
  </si>
  <si>
    <t>Считыватель отпечатков пальцев</t>
  </si>
  <si>
    <t>Гигрометр психрометрический</t>
  </si>
  <si>
    <t>Установка охранной сигнализации</t>
  </si>
  <si>
    <t>Портьерная ткань</t>
  </si>
  <si>
    <t>Услуга по нанесению логотипа</t>
  </si>
  <si>
    <t>Услуги по изготовлению решёток</t>
  </si>
  <si>
    <t>Удлинитель бытового и аналогичного назначения</t>
  </si>
  <si>
    <t>Услуга по установке замка</t>
  </si>
  <si>
    <t>Жалюзи оконные</t>
  </si>
  <si>
    <t>Контейнер с чернилами</t>
  </si>
  <si>
    <t>Калькулятор электронный</t>
  </si>
  <si>
    <t>Видеорегистратор</t>
  </si>
  <si>
    <t>Блокнот</t>
  </si>
  <si>
    <t>Зажим для бумаги</t>
  </si>
  <si>
    <t>Клей</t>
  </si>
  <si>
    <t>Ручка канцелярская</t>
  </si>
  <si>
    <t>Карандаши простые и цветные с грифелями в твердой оболочке</t>
  </si>
  <si>
    <t>Ластик</t>
  </si>
  <si>
    <t>Контейнер пластиковый</t>
  </si>
  <si>
    <t>Услуга по нанесению пленки</t>
  </si>
  <si>
    <t>Бумага форматная белая</t>
  </si>
  <si>
    <t>Коммутатор</t>
  </si>
  <si>
    <t>Билет</t>
  </si>
  <si>
    <t>Бумага офсетная</t>
  </si>
  <si>
    <t>Книги печатные</t>
  </si>
  <si>
    <t>Услуги по изготовлению печатей и штампов</t>
  </si>
  <si>
    <t>Услуги по изготовлению букетов цветов</t>
  </si>
  <si>
    <t>Моноблок</t>
  </si>
  <si>
    <t>Гантель</t>
  </si>
  <si>
    <t>Телевизор</t>
  </si>
  <si>
    <t>Стенд информационный</t>
  </si>
  <si>
    <t>Набор офисной мебели</t>
  </si>
  <si>
    <t>Услуги по оформлению интерьеров</t>
  </si>
  <si>
    <t>Принтер</t>
  </si>
  <si>
    <t>Фильтр масляный</t>
  </si>
  <si>
    <t>Кронштейн настольный для монитора</t>
  </si>
  <si>
    <t>Услуги по изготовлению и монтажу объёмных букв</t>
  </si>
  <si>
    <t>Услуги по изготовлению информационных табличек</t>
  </si>
  <si>
    <t>Пылесос бытовой</t>
  </si>
  <si>
    <t>Стремянка</t>
  </si>
  <si>
    <t>Услуги по изготовлению и установке логотипа</t>
  </si>
  <si>
    <t>Открытки</t>
  </si>
  <si>
    <t>Услуга по изготовлению флага</t>
  </si>
  <si>
    <t>Персональный компьютер</t>
  </si>
  <si>
    <t>Perfect Group Trust</t>
  </si>
  <si>
    <t>COMPUTER DEVICES BASE MCHJ</t>
  </si>
  <si>
    <t>Farg ona Umid Servis x k</t>
  </si>
  <si>
    <t>OGOX ZAMON SYSTEM XUSUSIY KORX</t>
  </si>
  <si>
    <t>"WONDER GROUP" mas uliyati cheklangan jamiyati</t>
  </si>
  <si>
    <t>BOG'OT HAMKOR TRADE MCHJ</t>
  </si>
  <si>
    <t>"TEVO DEVELOPERS" MChJ</t>
  </si>
  <si>
    <t>SOLIHA MUSALLAM OK</t>
  </si>
  <si>
    <t>BUSINESS BLACK DIAMOND TRADE MCHJ</t>
  </si>
  <si>
    <t>AMU-SOXIL INVEST</t>
  </si>
  <si>
    <t>MEGA SIDMIR МЧЖ</t>
  </si>
  <si>
    <t>CHARTAK GOLDEN BIZNES GROUP MCHJ</t>
  </si>
  <si>
    <t>ООО STG BIRDAM BIZNES</t>
  </si>
  <si>
    <t>IDEAL OFFICE</t>
  </si>
  <si>
    <t>ООО UMAKANSUL BUSINESS</t>
  </si>
  <si>
    <t>Фаргона вилояти "Газлойиха"институти мчж</t>
  </si>
  <si>
    <t>FINMAR XK</t>
  </si>
  <si>
    <t>Я.Т.Т. TURSUNBOYEV OYATULLOH LUTFULLO O‘G‘LI</t>
  </si>
  <si>
    <t>BUSEFALD 7 MCHJ</t>
  </si>
  <si>
    <t>MAX COMPUTERS MCHJ</t>
  </si>
  <si>
    <t>KELAJAK SARI HAMKORLIK MCHJ</t>
  </si>
  <si>
    <t>ЧП PRINT MASTER POLIGRAF</t>
  </si>
  <si>
    <t>COLOR STROY INVEST GRAND MCHJ</t>
  </si>
  <si>
    <t>FAYZ MUNAVVAR TONG MCHJ</t>
  </si>
  <si>
    <t>LUIZA SHIRINA HAMKOR MCHJ</t>
  </si>
  <si>
    <t>ЧП "ZAMON KO'ZGUSI 2019"</t>
  </si>
  <si>
    <t>PIRMATOVA DILDORAXON RUSTAMJON-QIZI</t>
  </si>
  <si>
    <t>ООО BIRJA TRADE</t>
  </si>
  <si>
    <t>"ANVARBEK BIZNES PROGRESS" mas`uliyati cheklangan jamiyati</t>
  </si>
  <si>
    <t>ELEKTRO ATLAS TRADE MCHJ</t>
  </si>
  <si>
    <t>ZARBON ENT MCHJ</t>
  </si>
  <si>
    <t>ЯТТ Усмонов Иномжон Ботиралиевич</t>
  </si>
  <si>
    <t>ООО AUTO - MED</t>
  </si>
  <si>
    <t>YATT XASANOVA MUXAYYOXON XATAMJON QIZI</t>
  </si>
  <si>
    <t>KONVERT KLASS OK</t>
  </si>
  <si>
    <t>"MALIKA FOOD SERVICE" MCHJ</t>
  </si>
  <si>
    <t>GALAXY-TRADE-INVEST MCHJ</t>
  </si>
  <si>
    <t>ООО PIONER BUSINESS SHOP</t>
  </si>
  <si>
    <t>Chartak Platinum Trade</t>
  </si>
  <si>
    <t>ЯТТ Мамаюсупова Севинч Каххор кизи</t>
  </si>
  <si>
    <t>LUTSHIY BIZNES MCHJ</t>
  </si>
  <si>
    <t>ООО ORIENTSHOP</t>
  </si>
  <si>
    <t>MCHJ AT-TORIQ AS-SAHIH</t>
  </si>
  <si>
    <t>ЧП MUHAMMADSODIQ BARAKOT ULGURJI</t>
  </si>
  <si>
    <t>QUALITY DEVICE BUSSINES MCHJ</t>
  </si>
  <si>
    <t>4-chorak</t>
  </si>
  <si>
    <t>Milliy do'kon</t>
  </si>
  <si>
    <t>31706864310032</t>
  </si>
  <si>
    <t>51409007080044</t>
  </si>
  <si>
    <t>32307912550034</t>
  </si>
  <si>
    <t>кв.метр</t>
  </si>
  <si>
    <t>усл. ед</t>
  </si>
  <si>
    <t> шт</t>
  </si>
  <si>
    <t> компл</t>
  </si>
  <si>
    <t> упак</t>
  </si>
  <si>
    <t> рул</t>
  </si>
  <si>
    <t> пачка</t>
  </si>
  <si>
    <t> пар</t>
  </si>
  <si>
    <t> литр</t>
  </si>
  <si>
    <t>400121860304017033602009001</t>
  </si>
  <si>
    <t>401021860304017033602009001</t>
  </si>
  <si>
    <t>401021860304017033602009002</t>
  </si>
  <si>
    <t xml:space="preserve">400121860304017033602009001 </t>
  </si>
  <si>
    <t xml:space="preserve"> 400121860304017033602009001</t>
  </si>
  <si>
    <t>401021860304017019902009001</t>
  </si>
  <si>
    <t>100021860304017033602009001</t>
  </si>
  <si>
    <t>401021860304017016901009001</t>
  </si>
  <si>
    <t xml:space="preserve">401021860304017016901009001 </t>
  </si>
  <si>
    <t>201222058</t>
  </si>
  <si>
    <t>200144930</t>
  </si>
  <si>
    <t>OZBEKINVEST НАЦИОНАЛЬНАЯ ЭКСП-ИМПОРТ.СТРАХ.КОМПАНИЯ</t>
  </si>
  <si>
    <t>Фаргона ХЭТК АЖ</t>
  </si>
  <si>
    <t>13-00/00911</t>
  </si>
  <si>
    <t>01</t>
  </si>
  <si>
    <t>Net-886.</t>
  </si>
  <si>
    <t>7946-2022/IJRO-40</t>
  </si>
  <si>
    <t>3888-2022/40-IJRO</t>
  </si>
  <si>
    <t>1402-2022/IJRO-40</t>
  </si>
  <si>
    <t>221100371013375</t>
  </si>
  <si>
    <t>22110010267832</t>
  </si>
  <si>
    <t>22110024475107</t>
  </si>
  <si>
    <t>22110010323107</t>
  </si>
  <si>
    <t>22110010118862</t>
  </si>
  <si>
    <t>22110010105492</t>
  </si>
  <si>
    <t>Услуга обязательного страхования гражданской ответственности работодателя (ОСГОР)</t>
  </si>
  <si>
    <t>Услуги по передаче электроэнергии</t>
  </si>
  <si>
    <t>кВт</t>
  </si>
  <si>
    <t>Услуги по доступу к информационно-коммуникационной сети Интернет</t>
  </si>
  <si>
    <t>Ежемесячная абонентская плата за использование Единой межведомственной электронной системы исполнительской дисциплины ?Ijro.gov.uz?</t>
  </si>
  <si>
    <t>Услуга по открытию ключа электронной цифровой подписи</t>
  </si>
  <si>
    <t>221100241160250</t>
  </si>
  <si>
    <t>100</t>
  </si>
  <si>
    <t>200140121</t>
  </si>
  <si>
    <t>305761957</t>
  </si>
  <si>
    <t>206980663</t>
  </si>
  <si>
    <t>200146366</t>
  </si>
  <si>
    <t>207313525</t>
  </si>
  <si>
    <t>302803976</t>
  </si>
  <si>
    <t>200146754</t>
  </si>
  <si>
    <t>206851238</t>
  </si>
  <si>
    <t>200833833</t>
  </si>
  <si>
    <t>"O`ZBEKISTON POCHTASI" АЖ-20210000100155266296-00401</t>
  </si>
  <si>
    <t>32</t>
  </si>
  <si>
    <t>36-E-APP</t>
  </si>
  <si>
    <t>37</t>
  </si>
  <si>
    <t>1/131</t>
  </si>
  <si>
    <t>53</t>
  </si>
  <si>
    <t>NET-1599</t>
  </si>
  <si>
    <t>13-00/0081177626</t>
  </si>
  <si>
    <t>123</t>
  </si>
  <si>
    <t>91</t>
  </si>
  <si>
    <t>108</t>
  </si>
  <si>
    <t>22110010996743</t>
  </si>
  <si>
    <t>22110014967367</t>
  </si>
  <si>
    <t>22110010914108</t>
  </si>
  <si>
    <t>22110024864294</t>
  </si>
  <si>
    <t>22110010864324</t>
  </si>
  <si>
    <t>22110061811336</t>
  </si>
  <si>
    <t>22110014702357</t>
  </si>
  <si>
    <t>22110032681081</t>
  </si>
  <si>
    <t>22110010661571</t>
  </si>
  <si>
    <t>22110024650137</t>
  </si>
  <si>
    <t>22110037603010</t>
  </si>
  <si>
    <t>22110024573472</t>
  </si>
  <si>
    <t>22110010573554</t>
  </si>
  <si>
    <t>22110010552596</t>
  </si>
  <si>
    <t>22110014465679</t>
  </si>
  <si>
    <t>306006105</t>
  </si>
  <si>
    <t>205275013</t>
  </si>
  <si>
    <t>304831940</t>
  </si>
  <si>
    <t>307034442</t>
  </si>
  <si>
    <t>302981979</t>
  </si>
  <si>
    <t>300110844</t>
  </si>
  <si>
    <t>306599706</t>
  </si>
  <si>
    <t>300693301</t>
  </si>
  <si>
    <t>205017736</t>
  </si>
  <si>
    <t>306249863</t>
  </si>
  <si>
    <t>306671174</t>
  </si>
  <si>
    <t>300972136</t>
  </si>
  <si>
    <t>307647669</t>
  </si>
  <si>
    <t>303885352</t>
  </si>
  <si>
    <t>302121195</t>
  </si>
  <si>
    <t>307816569</t>
  </si>
  <si>
    <t>200144908</t>
  </si>
  <si>
    <t>201788904</t>
  </si>
  <si>
    <t>207041571</t>
  </si>
  <si>
    <t>200146674</t>
  </si>
  <si>
    <t>O`ZBEKTELEKOM  AKSIYADORLIK JAMIYATI</t>
  </si>
  <si>
    <t>Давлат архивининг Маргилон булинмаси</t>
  </si>
  <si>
    <t>СП FIRDAVS SERVIS FARG`ONA</t>
  </si>
  <si>
    <t>Фаргона в. Хокимлиги хузуридаги Комп. ва ахборотлаштириш маркази</t>
  </si>
  <si>
    <t>Давлат Фельдегерлик хизмати Фаргона вилоят булинмаси</t>
  </si>
  <si>
    <t>Бувайда тумани Давлат архиви</t>
  </si>
  <si>
    <t>Фаргона санитар сервис</t>
  </si>
  <si>
    <t>"Фаргона хакикат" газетаси тахририяти</t>
  </si>
  <si>
    <t>Риштон туман Давлат архиви</t>
  </si>
  <si>
    <t>ОБЩЕСТВО С ОГРАНИЧЕННОЙ ОТВЕТСТВЕННОСТЬЮ "SIFATLI METAN GAZ"</t>
  </si>
  <si>
    <t>ООО Кукон Рекорд Транс</t>
  </si>
  <si>
    <t>"Наманган Истиклол боги" МЧЖ</t>
  </si>
  <si>
    <t>GRAND-CITY</t>
  </si>
  <si>
    <t>SADAF GAZ AVTO INVEST МЧЖ</t>
  </si>
  <si>
    <t>QUBBO DAVR OIL ХУСУСИЙ КОРХОНАСИ</t>
  </si>
  <si>
    <t>Oltiariq obod qishloq fayz</t>
  </si>
  <si>
    <t>Гузари Омади Одина МЧЖ</t>
  </si>
  <si>
    <t>AVTOALMAZ-OIL КУП.ТАР.САВДО.ФИ</t>
  </si>
  <si>
    <t>METAN GAZ BARAKALI MCHJ</t>
  </si>
  <si>
    <t>OOO "BUYUK METAN"</t>
  </si>
  <si>
    <t>ООО Марг энерго Нефт</t>
  </si>
  <si>
    <t>"GAZ OIL" mas?uliyati cheklangan jamiyati</t>
  </si>
  <si>
    <t>Nurafshon metan savdo</t>
  </si>
  <si>
    <t>"O`ZBEKISTON POCHTASI" АЖ</t>
  </si>
  <si>
    <t>"Metan omad savdo"  МЧЖ</t>
  </si>
  <si>
    <t>ЧАСТНОЕ ПРЕДПРИЯТИЕ BAROKATLI LAZZAT</t>
  </si>
  <si>
    <t>Фаргона вилояти "Сувокава" АЖ</t>
  </si>
  <si>
    <t>ООО Coscom</t>
  </si>
  <si>
    <t>"INTERNATIONAL MONITORING GROUP " МЧЖ</t>
  </si>
  <si>
    <t>Узбекистон Республикаси Миллий гвардияси Фаргона вилоят "Куриклаш" бошкармаси</t>
  </si>
  <si>
    <t>22110024894044</t>
  </si>
  <si>
    <t xml:space="preserve">NET-1600 </t>
  </si>
  <si>
    <t>усл. Ед</t>
  </si>
  <si>
    <t>22110010807661</t>
  </si>
  <si>
    <t>06</t>
  </si>
  <si>
    <t>1</t>
  </si>
  <si>
    <t>22110010807668</t>
  </si>
  <si>
    <t>22110024892057</t>
  </si>
  <si>
    <t>Услуга наполнения газовых баллонов сжатым природным газом для автомобилей</t>
  </si>
  <si>
    <t>22110042798133</t>
  </si>
  <si>
    <t xml:space="preserve">21/01 </t>
  </si>
  <si>
    <t>куб.м</t>
  </si>
  <si>
    <t>22110042776397</t>
  </si>
  <si>
    <t>22</t>
  </si>
  <si>
    <t>22110042774820</t>
  </si>
  <si>
    <t>А44/007</t>
  </si>
  <si>
    <t>22110042768118</t>
  </si>
  <si>
    <t>А41/009-22</t>
  </si>
  <si>
    <t>22110042774865</t>
  </si>
  <si>
    <t>11</t>
  </si>
  <si>
    <t>22110042768768</t>
  </si>
  <si>
    <t>24</t>
  </si>
  <si>
    <t>22110042769107</t>
  </si>
  <si>
    <t>22110042769603</t>
  </si>
  <si>
    <t>22110042769756</t>
  </si>
  <si>
    <t>26</t>
  </si>
  <si>
    <t>22110042770792</t>
  </si>
  <si>
    <t>16</t>
  </si>
  <si>
    <t>22110042770795</t>
  </si>
  <si>
    <t>40</t>
  </si>
  <si>
    <t>22110042767031</t>
  </si>
  <si>
    <t>1/26</t>
  </si>
  <si>
    <t>22110042776340</t>
  </si>
  <si>
    <t>18</t>
  </si>
  <si>
    <t>22110042772610</t>
  </si>
  <si>
    <t>51</t>
  </si>
  <si>
    <t xml:space="preserve">22110042713938
</t>
  </si>
  <si>
    <t>22110024573485</t>
  </si>
  <si>
    <t>Услуги телефонной связи</t>
  </si>
  <si>
    <t>22110024133913</t>
  </si>
  <si>
    <t xml:space="preserve">NET-707 </t>
  </si>
  <si>
    <t>22110010268014</t>
  </si>
  <si>
    <t>02</t>
  </si>
  <si>
    <t>22110010261241</t>
  </si>
  <si>
    <t>02/172</t>
  </si>
  <si>
    <t>Природный газ</t>
  </si>
  <si>
    <t>м^3</t>
  </si>
  <si>
    <t xml:space="preserve">22110042244110
</t>
  </si>
  <si>
    <t>22110010222706</t>
  </si>
  <si>
    <t>Почтовая марка</t>
  </si>
  <si>
    <t>шт</t>
  </si>
  <si>
    <t xml:space="preserve">22110042150026
</t>
  </si>
  <si>
    <t>07</t>
  </si>
  <si>
    <t>22110024133948</t>
  </si>
  <si>
    <t>520</t>
  </si>
  <si>
    <t>Услуга по подписке и доставке периодического печатного издания в электронном виде</t>
  </si>
  <si>
    <t>22110042791395</t>
  </si>
  <si>
    <t>22110036878878</t>
  </si>
  <si>
    <t>07/22</t>
  </si>
  <si>
    <t>22110034636875</t>
  </si>
  <si>
    <t>04</t>
  </si>
  <si>
    <t>Аренда зданий</t>
  </si>
  <si>
    <t>03</t>
  </si>
  <si>
    <t>22110010268187</t>
  </si>
  <si>
    <t>22110010265603</t>
  </si>
  <si>
    <t>15/1</t>
  </si>
  <si>
    <t>Услуги по почтовой связи</t>
  </si>
  <si>
    <t>22110010262195</t>
  </si>
  <si>
    <t>30</t>
  </si>
  <si>
    <t>Услуги по холодному водоснабжению</t>
  </si>
  <si>
    <t>22110024257396</t>
  </si>
  <si>
    <t>FER-2020020283546</t>
  </si>
  <si>
    <t>22110025131073</t>
  </si>
  <si>
    <t>4851/1-U</t>
  </si>
  <si>
    <t>Услуга по GPS навигации</t>
  </si>
  <si>
    <t>22110010244107</t>
  </si>
  <si>
    <t>159/1</t>
  </si>
  <si>
    <t>Услуга оказание охранных услуг на договорной основе юридическим лицам</t>
  </si>
  <si>
    <t>221100241169874</t>
  </si>
  <si>
    <t>2099</t>
  </si>
  <si>
    <t>22110010261652</t>
  </si>
  <si>
    <t>02/171</t>
  </si>
  <si>
    <t>22110010257505</t>
  </si>
  <si>
    <t>22110010232274</t>
  </si>
  <si>
    <t>Услуга по разработке и согласованию нормативных документов по делопроизводству и архивному делу в организациях</t>
  </si>
  <si>
    <t>Установка, переустановка и заправка кондиционера</t>
  </si>
  <si>
    <t>Услуги по технической поддержке информационных технологий</t>
  </si>
  <si>
    <t>Услуги по вывозу мусора</t>
  </si>
  <si>
    <t>Услуги по публикации объявлений</t>
  </si>
  <si>
    <t>см2</t>
  </si>
  <si>
    <t>Услуги по страхованию гражданской ответственности владельцев автотранспортных средств</t>
  </si>
  <si>
    <t>22110024257394</t>
  </si>
  <si>
    <t>221110081186772</t>
  </si>
  <si>
    <t>980619</t>
  </si>
  <si>
    <t>489196394</t>
  </si>
  <si>
    <t>221110081186803</t>
  </si>
  <si>
    <t>972805</t>
  </si>
  <si>
    <t>204774500</t>
  </si>
  <si>
    <t>971456</t>
  </si>
  <si>
    <t>221110081184078</t>
  </si>
  <si>
    <t>308628739</t>
  </si>
  <si>
    <t>955113</t>
  </si>
  <si>
    <t>221110081131528</t>
  </si>
  <si>
    <t>Жидкость охлаждающая (антифриз)</t>
  </si>
  <si>
    <t>ООО EPSENT</t>
  </si>
  <si>
    <t>л</t>
  </si>
  <si>
    <t>308578500</t>
  </si>
  <si>
    <t>Забор
металлический</t>
  </si>
  <si>
    <t>310035164</t>
  </si>
  <si>
    <t>221110081041674</t>
  </si>
  <si>
    <t>896454</t>
  </si>
  <si>
    <t>821901</t>
  </si>
  <si>
    <t>22111008959566</t>
  </si>
  <si>
    <t xml:space="preserve"> 401021860304017016901009001</t>
  </si>
  <si>
    <t>ONLINE ELECTORNICS STORE MCHJ</t>
  </si>
  <si>
    <t>309975039</t>
  </si>
  <si>
    <t>Модемы</t>
  </si>
  <si>
    <t xml:space="preserve"> 602883</t>
  </si>
  <si>
    <t>22111008693196</t>
  </si>
  <si>
    <t>221110081189279</t>
  </si>
  <si>
    <t>974703</t>
  </si>
  <si>
    <t>309833752</t>
  </si>
  <si>
    <t>975882</t>
  </si>
  <si>
    <t>221110081182315</t>
  </si>
  <si>
    <t>OOO DILRABO TOURISM AND LOGISTICS</t>
  </si>
  <si>
    <t>309731516</t>
  </si>
  <si>
    <t>Услуга по перевозке пассажиров легковым автомобильным транспортом</t>
  </si>
  <si>
    <t>221110081131208</t>
  </si>
  <si>
    <t>955028</t>
  </si>
  <si>
    <t>кв. метр</t>
  </si>
  <si>
    <t>949099</t>
  </si>
  <si>
    <t>221110081097222</t>
  </si>
  <si>
    <t>2022-yilda Farg'ona viloyat adliya boshqarmasi tomonidan kam baholi va tez eskiruvchi buyumlar xarid qilish uchun oʻtkazilgan tanlovlar 
(tenderlar) va amalga oshirilgan davlat xaridlari toʻgʻrisidagi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</si>
</sst>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_-;\-* #,##0_-;_-* &quot;-&quot;??_-;_-@_-"/>
    <numFmt numFmtId="167" formatCode="_-* #,##0.0_-;\-* #,##0.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0" borderId="0" xfId="5" applyFont="1"/>
    <xf numFmtId="164" fontId="3" fillId="0" borderId="0" xfId="5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4" fontId="3" fillId="0" borderId="1" xfId="5" applyFont="1" applyBorder="1"/>
    <xf numFmtId="164" fontId="3" fillId="0" borderId="1" xfId="5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64" fontId="3" fillId="2" borderId="1" xfId="5" applyFont="1" applyFill="1" applyBorder="1" applyAlignment="1">
      <alignment horizontal="center" vertical="center" wrapText="1"/>
    </xf>
    <xf numFmtId="164" fontId="3" fillId="0" borderId="1" xfId="5" applyFont="1" applyBorder="1" applyAlignment="1">
      <alignment horizontal="center" vertical="center" wrapText="1"/>
    </xf>
    <xf numFmtId="164" fontId="3" fillId="3" borderId="1" xfId="5" applyFont="1" applyFill="1" applyBorder="1" applyAlignment="1">
      <alignment horizontal="center" vertical="center" wrapText="1"/>
    </xf>
    <xf numFmtId="164" fontId="7" fillId="0" borderId="1" xfId="5" applyFont="1" applyBorder="1" applyAlignment="1">
      <alignment horizontal="center" vertical="center" wrapText="1"/>
    </xf>
    <xf numFmtId="164" fontId="8" fillId="0" borderId="1" xfId="5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6" fontId="9" fillId="0" borderId="1" xfId="5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164" fontId="3" fillId="4" borderId="1" xfId="5" applyFont="1" applyFill="1" applyBorder="1" applyAlignment="1">
      <alignment horizontal="center" vertical="center" wrapText="1"/>
    </xf>
    <xf numFmtId="0" fontId="3" fillId="4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164" fontId="7" fillId="4" borderId="1" xfId="5" applyFont="1" applyFill="1" applyBorder="1" applyAlignment="1">
      <alignment horizontal="center" vertical="center" wrapText="1"/>
    </xf>
    <xf numFmtId="164" fontId="8" fillId="4" borderId="1" xfId="5" applyFont="1" applyFill="1" applyBorder="1" applyAlignment="1" applyProtection="1">
      <alignment horizontal="center" vertical="center"/>
    </xf>
    <xf numFmtId="0" fontId="3" fillId="4" borderId="0" xfId="0" applyFont="1" applyFill="1" applyBorder="1"/>
    <xf numFmtId="164" fontId="3" fillId="4" borderId="1" xfId="5" applyFont="1" applyFill="1" applyBorder="1"/>
    <xf numFmtId="164" fontId="3" fillId="4" borderId="1" xfId="5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164" fontId="3" fillId="3" borderId="0" xfId="5" applyFont="1" applyFill="1"/>
    <xf numFmtId="164" fontId="3" fillId="3" borderId="0" xfId="5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3" fillId="3" borderId="1" xfId="5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7" fontId="3" fillId="3" borderId="1" xfId="5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0" xfId="5" applyFont="1" applyAlignment="1">
      <alignment horizontal="center" wrapText="1"/>
    </xf>
    <xf numFmtId="164" fontId="5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3" fillId="3" borderId="0" xfId="5" applyFont="1" applyFill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64" fontId="5" fillId="3" borderId="1" xfId="5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1"/>
    <cellStyle name="Обычный 3 2" xfId="4"/>
    <cellStyle name="Финансовый" xfId="5" builtinId="3"/>
    <cellStyle name="Финансовый 2" xfId="8"/>
    <cellStyle name="Финансовый 2 2" xfId="3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7"/>
  <sheetViews>
    <sheetView view="pageBreakPreview" topLeftCell="A11" zoomScale="55" zoomScaleNormal="100" zoomScaleSheetLayoutView="55" workbookViewId="0">
      <selection activeCell="E24" sqref="E24"/>
    </sheetView>
  </sheetViews>
  <sheetFormatPr defaultRowHeight="18.75" x14ac:dyDescent="0.3"/>
  <cols>
    <col min="1" max="1" width="5.28515625" style="2" customWidth="1"/>
    <col min="2" max="2" width="14" style="2" customWidth="1"/>
    <col min="3" max="3" width="43.5703125" style="8" customWidth="1"/>
    <col min="4" max="4" width="22" style="2" customWidth="1"/>
    <col min="5" max="5" width="16.140625" style="8" customWidth="1"/>
    <col min="6" max="6" width="23.7109375" style="8" bestFit="1" customWidth="1"/>
    <col min="7" max="7" width="37.7109375" style="2" customWidth="1"/>
    <col min="8" max="8" width="17.28515625" style="8" bestFit="1" customWidth="1"/>
    <col min="9" max="9" width="28.28515625" style="3" customWidth="1"/>
    <col min="10" max="10" width="18.28515625" style="12" customWidth="1"/>
    <col min="11" max="11" width="16" style="12" customWidth="1"/>
    <col min="12" max="12" width="22" style="13" customWidth="1"/>
    <col min="13" max="16384" width="9.140625" style="2"/>
  </cols>
  <sheetData>
    <row r="1" spans="1:14" ht="78.75" customHeight="1" x14ac:dyDescent="0.3">
      <c r="J1" s="80" t="s">
        <v>1</v>
      </c>
      <c r="K1" s="80"/>
      <c r="L1" s="80"/>
    </row>
    <row r="2" spans="1:14" x14ac:dyDescent="0.3">
      <c r="J2" s="80" t="s">
        <v>2</v>
      </c>
      <c r="K2" s="80"/>
      <c r="L2" s="80"/>
    </row>
    <row r="3" spans="1:14" ht="38.25" customHeight="1" x14ac:dyDescent="0.3">
      <c r="A3" s="82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4" ht="27" customHeight="1" x14ac:dyDescent="0.3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4" ht="19.5" customHeight="1" x14ac:dyDescent="0.3"/>
    <row r="6" spans="1:14" x14ac:dyDescent="0.3">
      <c r="A6" s="74" t="s">
        <v>4</v>
      </c>
      <c r="B6" s="74" t="s">
        <v>5</v>
      </c>
      <c r="C6" s="74" t="s">
        <v>6</v>
      </c>
      <c r="D6" s="74" t="s">
        <v>7</v>
      </c>
      <c r="E6" s="74" t="s">
        <v>24</v>
      </c>
      <c r="F6" s="74" t="s">
        <v>170</v>
      </c>
      <c r="G6" s="74" t="s">
        <v>12</v>
      </c>
      <c r="H6" s="74"/>
      <c r="I6" s="74" t="s">
        <v>13</v>
      </c>
      <c r="J6" s="81" t="s">
        <v>14</v>
      </c>
      <c r="K6" s="81" t="s">
        <v>15</v>
      </c>
      <c r="L6" s="81" t="s">
        <v>23</v>
      </c>
    </row>
    <row r="7" spans="1:14" ht="72.75" customHeight="1" x14ac:dyDescent="0.3">
      <c r="A7" s="74"/>
      <c r="B7" s="74"/>
      <c r="C7" s="74"/>
      <c r="D7" s="74"/>
      <c r="E7" s="74"/>
      <c r="F7" s="74"/>
      <c r="G7" s="7" t="s">
        <v>16</v>
      </c>
      <c r="H7" s="7" t="s">
        <v>17</v>
      </c>
      <c r="I7" s="74"/>
      <c r="J7" s="81"/>
      <c r="K7" s="81"/>
      <c r="L7" s="81"/>
    </row>
    <row r="8" spans="1:14" ht="37.5" x14ac:dyDescent="0.3">
      <c r="A8" s="10">
        <v>1</v>
      </c>
      <c r="B8" s="75" t="s">
        <v>299</v>
      </c>
      <c r="C8" s="19" t="s">
        <v>146</v>
      </c>
      <c r="D8" s="10" t="s">
        <v>181</v>
      </c>
      <c r="E8" s="10" t="s">
        <v>25</v>
      </c>
      <c r="F8" s="14">
        <v>9</v>
      </c>
      <c r="G8" s="5" t="s">
        <v>72</v>
      </c>
      <c r="H8" s="6" t="s">
        <v>73</v>
      </c>
      <c r="I8" s="1" t="s">
        <v>18</v>
      </c>
      <c r="J8" s="22">
        <v>12</v>
      </c>
      <c r="K8" s="22">
        <v>74063.01466666667</v>
      </c>
      <c r="L8" s="23">
        <v>955510.01599999995</v>
      </c>
      <c r="M8" s="2" t="s">
        <v>736</v>
      </c>
      <c r="N8" s="2" t="s">
        <v>737</v>
      </c>
    </row>
    <row r="9" spans="1:14" ht="53.25" customHeight="1" x14ac:dyDescent="0.3">
      <c r="A9" s="10">
        <v>2</v>
      </c>
      <c r="B9" s="75"/>
      <c r="C9" s="11" t="s">
        <v>174</v>
      </c>
      <c r="D9" s="75" t="s">
        <v>179</v>
      </c>
      <c r="E9" s="10" t="s">
        <v>27</v>
      </c>
      <c r="F9" s="14">
        <v>162171</v>
      </c>
      <c r="G9" s="15" t="s">
        <v>171</v>
      </c>
      <c r="H9" s="4">
        <v>308054496</v>
      </c>
      <c r="I9" s="1" t="s">
        <v>178</v>
      </c>
      <c r="J9" s="24">
        <v>1</v>
      </c>
      <c r="K9" s="22">
        <v>373571.01</v>
      </c>
      <c r="L9" s="23">
        <v>373571.01</v>
      </c>
      <c r="M9" s="2" t="s">
        <v>738</v>
      </c>
    </row>
    <row r="10" spans="1:14" ht="84.75" customHeight="1" x14ac:dyDescent="0.3">
      <c r="A10" s="10">
        <v>3</v>
      </c>
      <c r="B10" s="75"/>
      <c r="C10" s="11" t="s">
        <v>173</v>
      </c>
      <c r="D10" s="75"/>
      <c r="E10" s="10" t="s">
        <v>27</v>
      </c>
      <c r="F10" s="14">
        <v>170027</v>
      </c>
      <c r="G10" s="15" t="s">
        <v>172</v>
      </c>
      <c r="H10" s="4">
        <v>301821568</v>
      </c>
      <c r="I10" s="1" t="s">
        <v>183</v>
      </c>
      <c r="J10" s="24">
        <v>150</v>
      </c>
      <c r="K10" s="22">
        <v>1326.7333333333333</v>
      </c>
      <c r="L10" s="23">
        <v>199010</v>
      </c>
      <c r="M10" s="2" t="s">
        <v>738</v>
      </c>
    </row>
    <row r="11" spans="1:14" ht="75" x14ac:dyDescent="0.3">
      <c r="A11" s="27">
        <v>4</v>
      </c>
      <c r="B11" s="75"/>
      <c r="C11" s="11" t="s">
        <v>180</v>
      </c>
      <c r="D11" s="75" t="s">
        <v>8</v>
      </c>
      <c r="E11" s="10" t="s">
        <v>25</v>
      </c>
      <c r="F11" s="14">
        <v>1</v>
      </c>
      <c r="G11" s="15" t="s">
        <v>34</v>
      </c>
      <c r="H11" s="4">
        <v>201122349</v>
      </c>
      <c r="I11" s="1" t="s">
        <v>18</v>
      </c>
      <c r="J11" s="24">
        <v>1000</v>
      </c>
      <c r="K11" s="22">
        <v>2.5</v>
      </c>
      <c r="L11" s="23">
        <v>2500</v>
      </c>
      <c r="M11" s="2" t="s">
        <v>739</v>
      </c>
    </row>
    <row r="12" spans="1:14" ht="37.5" x14ac:dyDescent="0.3">
      <c r="A12" s="27">
        <v>5</v>
      </c>
      <c r="B12" s="75"/>
      <c r="C12" s="11" t="s">
        <v>117</v>
      </c>
      <c r="D12" s="75"/>
      <c r="E12" s="10" t="s">
        <v>27</v>
      </c>
      <c r="F12" s="14">
        <v>56518</v>
      </c>
      <c r="G12" s="15" t="s">
        <v>36</v>
      </c>
      <c r="H12" s="4">
        <v>303496156</v>
      </c>
      <c r="I12" s="1" t="s">
        <v>183</v>
      </c>
      <c r="J12" s="24">
        <v>1</v>
      </c>
      <c r="K12" s="22">
        <v>860</v>
      </c>
      <c r="L12" s="23">
        <v>860</v>
      </c>
      <c r="M12" s="2" t="s">
        <v>739</v>
      </c>
    </row>
    <row r="13" spans="1:14" ht="37.5" x14ac:dyDescent="0.3">
      <c r="A13" s="27">
        <v>6</v>
      </c>
      <c r="B13" s="75"/>
      <c r="C13" s="11" t="s">
        <v>123</v>
      </c>
      <c r="D13" s="75"/>
      <c r="E13" s="10" t="s">
        <v>27</v>
      </c>
      <c r="F13" s="14">
        <v>74078</v>
      </c>
      <c r="G13" s="15" t="s">
        <v>43</v>
      </c>
      <c r="H13" s="4">
        <v>300775942</v>
      </c>
      <c r="I13" s="1" t="s">
        <v>18</v>
      </c>
      <c r="J13" s="24">
        <v>50</v>
      </c>
      <c r="K13" s="22">
        <v>71.998999999999995</v>
      </c>
      <c r="L13" s="23">
        <v>3599.95</v>
      </c>
      <c r="M13" s="2" t="s">
        <v>739</v>
      </c>
      <c r="N13" s="2" t="s">
        <v>737</v>
      </c>
    </row>
    <row r="14" spans="1:14" ht="37.5" x14ac:dyDescent="0.3">
      <c r="A14" s="27">
        <v>7</v>
      </c>
      <c r="B14" s="75"/>
      <c r="C14" s="11" t="s">
        <v>127</v>
      </c>
      <c r="D14" s="75"/>
      <c r="E14" s="10" t="s">
        <v>27</v>
      </c>
      <c r="F14" s="14">
        <v>79721</v>
      </c>
      <c r="G14" s="15" t="s">
        <v>47</v>
      </c>
      <c r="H14" s="4">
        <v>305918284</v>
      </c>
      <c r="I14" s="1" t="s">
        <v>169</v>
      </c>
      <c r="J14" s="24">
        <v>2</v>
      </c>
      <c r="K14" s="22">
        <v>2724.8</v>
      </c>
      <c r="L14" s="23">
        <v>5449.6</v>
      </c>
      <c r="M14" s="2" t="s">
        <v>739</v>
      </c>
    </row>
    <row r="15" spans="1:14" ht="37.5" x14ac:dyDescent="0.3">
      <c r="A15" s="27">
        <v>8</v>
      </c>
      <c r="B15" s="75"/>
      <c r="C15" s="11" t="s">
        <v>141</v>
      </c>
      <c r="D15" s="75"/>
      <c r="E15" s="10" t="s">
        <v>27</v>
      </c>
      <c r="F15" s="14">
        <v>154722</v>
      </c>
      <c r="G15" s="15" t="s">
        <v>63</v>
      </c>
      <c r="H15" s="4">
        <v>473378042</v>
      </c>
      <c r="I15" s="1" t="s">
        <v>18</v>
      </c>
      <c r="J15" s="24">
        <v>6</v>
      </c>
      <c r="K15" s="22">
        <v>2050</v>
      </c>
      <c r="L15" s="23">
        <v>12300</v>
      </c>
      <c r="M15" s="2" t="s">
        <v>739</v>
      </c>
    </row>
    <row r="16" spans="1:14" ht="37.5" x14ac:dyDescent="0.3">
      <c r="A16" s="27">
        <v>9</v>
      </c>
      <c r="B16" s="75"/>
      <c r="C16" s="11" t="s">
        <v>142</v>
      </c>
      <c r="D16" s="75"/>
      <c r="E16" s="10" t="s">
        <v>27</v>
      </c>
      <c r="F16" s="14">
        <v>134742</v>
      </c>
      <c r="G16" s="15" t="s">
        <v>64</v>
      </c>
      <c r="H16" s="4">
        <v>624765989</v>
      </c>
      <c r="I16" s="1" t="s">
        <v>18</v>
      </c>
      <c r="J16" s="24">
        <v>1</v>
      </c>
      <c r="K16" s="22">
        <v>1173.5999999999999</v>
      </c>
      <c r="L16" s="23">
        <v>1173.5999999999999</v>
      </c>
      <c r="M16" s="2" t="s">
        <v>739</v>
      </c>
      <c r="N16" s="2" t="s">
        <v>737</v>
      </c>
    </row>
    <row r="17" spans="1:14" x14ac:dyDescent="0.3">
      <c r="A17" s="27">
        <v>10</v>
      </c>
      <c r="B17" s="75"/>
      <c r="C17" s="11" t="s">
        <v>143</v>
      </c>
      <c r="D17" s="75"/>
      <c r="E17" s="10" t="s">
        <v>26</v>
      </c>
      <c r="F17" s="14">
        <v>136352</v>
      </c>
      <c r="G17" s="15" t="s">
        <v>65</v>
      </c>
      <c r="H17" s="4">
        <v>202660390</v>
      </c>
      <c r="I17" s="1" t="s">
        <v>168</v>
      </c>
      <c r="J17" s="24">
        <v>100</v>
      </c>
      <c r="K17" s="22">
        <v>77</v>
      </c>
      <c r="L17" s="23">
        <v>7700</v>
      </c>
      <c r="M17" s="2" t="s">
        <v>739</v>
      </c>
    </row>
    <row r="18" spans="1:14" ht="37.5" x14ac:dyDescent="0.3">
      <c r="A18" s="27">
        <v>11</v>
      </c>
      <c r="B18" s="75"/>
      <c r="C18" s="11" t="s">
        <v>11</v>
      </c>
      <c r="D18" s="75"/>
      <c r="E18" s="10" t="s">
        <v>25</v>
      </c>
      <c r="F18" s="14">
        <v>255</v>
      </c>
      <c r="G18" s="15" t="s">
        <v>67</v>
      </c>
      <c r="H18" s="4">
        <v>300970850</v>
      </c>
      <c r="I18" s="1" t="s">
        <v>31</v>
      </c>
      <c r="J18" s="24">
        <v>19400</v>
      </c>
      <c r="K18" s="22">
        <v>7.6360824742268045</v>
      </c>
      <c r="L18" s="23">
        <v>148140</v>
      </c>
      <c r="M18" s="2" t="s">
        <v>739</v>
      </c>
      <c r="N18" s="2" t="s">
        <v>737</v>
      </c>
    </row>
    <row r="19" spans="1:14" ht="37.5" x14ac:dyDescent="0.3">
      <c r="A19" s="27">
        <v>12</v>
      </c>
      <c r="B19" s="75"/>
      <c r="C19" s="19" t="s">
        <v>145</v>
      </c>
      <c r="D19" s="75"/>
      <c r="E19" s="10" t="s">
        <v>25</v>
      </c>
      <c r="F19" s="14" t="s">
        <v>74</v>
      </c>
      <c r="G19" s="5" t="s">
        <v>70</v>
      </c>
      <c r="H19" s="6" t="s">
        <v>71</v>
      </c>
      <c r="I19" s="1" t="s">
        <v>18</v>
      </c>
      <c r="J19" s="22">
        <v>12</v>
      </c>
      <c r="K19" s="22">
        <v>16.62</v>
      </c>
      <c r="L19" s="23">
        <v>199.44</v>
      </c>
      <c r="M19" s="2" t="s">
        <v>739</v>
      </c>
      <c r="N19" s="2" t="s">
        <v>737</v>
      </c>
    </row>
    <row r="20" spans="1:14" ht="56.25" x14ac:dyDescent="0.3">
      <c r="A20" s="27">
        <v>13</v>
      </c>
      <c r="B20" s="75"/>
      <c r="C20" s="19" t="s">
        <v>145</v>
      </c>
      <c r="D20" s="75"/>
      <c r="E20" s="10" t="s">
        <v>25</v>
      </c>
      <c r="F20" s="14" t="s">
        <v>76</v>
      </c>
      <c r="G20" s="5" t="s">
        <v>75</v>
      </c>
      <c r="H20" s="6" t="s">
        <v>77</v>
      </c>
      <c r="I20" s="1" t="s">
        <v>18</v>
      </c>
      <c r="J20" s="22">
        <v>12</v>
      </c>
      <c r="K20" s="22">
        <v>302.83999999999997</v>
      </c>
      <c r="L20" s="23">
        <v>3634.08</v>
      </c>
      <c r="M20" s="2" t="s">
        <v>739</v>
      </c>
      <c r="N20" s="2" t="s">
        <v>737</v>
      </c>
    </row>
    <row r="21" spans="1:14" ht="37.5" x14ac:dyDescent="0.3">
      <c r="A21" s="27">
        <v>14</v>
      </c>
      <c r="B21" s="75"/>
      <c r="C21" s="19" t="s">
        <v>147</v>
      </c>
      <c r="D21" s="75"/>
      <c r="E21" s="10" t="s">
        <v>25</v>
      </c>
      <c r="F21" s="14" t="s">
        <v>22</v>
      </c>
      <c r="G21" s="5" t="s">
        <v>70</v>
      </c>
      <c r="H21" s="6" t="s">
        <v>71</v>
      </c>
      <c r="I21" s="1" t="s">
        <v>18</v>
      </c>
      <c r="J21" s="22">
        <v>168</v>
      </c>
      <c r="K21" s="22">
        <v>130</v>
      </c>
      <c r="L21" s="23">
        <v>21840</v>
      </c>
      <c r="M21" s="2" t="s">
        <v>739</v>
      </c>
      <c r="N21" s="2" t="s">
        <v>737</v>
      </c>
    </row>
    <row r="22" spans="1:14" ht="37.5" x14ac:dyDescent="0.3">
      <c r="A22" s="27">
        <v>15</v>
      </c>
      <c r="B22" s="75"/>
      <c r="C22" s="19" t="s">
        <v>148</v>
      </c>
      <c r="D22" s="75"/>
      <c r="E22" s="10" t="s">
        <v>25</v>
      </c>
      <c r="F22" s="14" t="s">
        <v>78</v>
      </c>
      <c r="G22" s="5" t="s">
        <v>79</v>
      </c>
      <c r="H22" s="6" t="s">
        <v>80</v>
      </c>
      <c r="I22" s="1" t="s">
        <v>18</v>
      </c>
      <c r="J22" s="22">
        <v>1</v>
      </c>
      <c r="K22" s="22">
        <v>32410.799999999999</v>
      </c>
      <c r="L22" s="23">
        <v>32410.799999999999</v>
      </c>
      <c r="M22" s="2" t="s">
        <v>739</v>
      </c>
      <c r="N22" s="2" t="s">
        <v>737</v>
      </c>
    </row>
    <row r="23" spans="1:14" ht="37.5" x14ac:dyDescent="0.3">
      <c r="A23" s="27">
        <v>16</v>
      </c>
      <c r="B23" s="75"/>
      <c r="C23" s="19" t="s">
        <v>149</v>
      </c>
      <c r="D23" s="75"/>
      <c r="E23" s="10" t="s">
        <v>25</v>
      </c>
      <c r="F23" s="14" t="s">
        <v>81</v>
      </c>
      <c r="G23" s="5" t="s">
        <v>70</v>
      </c>
      <c r="H23" s="6" t="s">
        <v>71</v>
      </c>
      <c r="I23" s="1" t="s">
        <v>18</v>
      </c>
      <c r="J23" s="22">
        <v>12</v>
      </c>
      <c r="K23" s="22">
        <v>180</v>
      </c>
      <c r="L23" s="23">
        <v>2160</v>
      </c>
      <c r="M23" s="2" t="s">
        <v>739</v>
      </c>
      <c r="N23" s="2" t="s">
        <v>737</v>
      </c>
    </row>
    <row r="24" spans="1:14" ht="37.5" x14ac:dyDescent="0.3">
      <c r="A24" s="27">
        <v>17</v>
      </c>
      <c r="B24" s="75"/>
      <c r="C24" s="19" t="s">
        <v>150</v>
      </c>
      <c r="D24" s="75"/>
      <c r="E24" s="10" t="s">
        <v>25</v>
      </c>
      <c r="F24" s="14" t="s">
        <v>94</v>
      </c>
      <c r="G24" s="5" t="s">
        <v>82</v>
      </c>
      <c r="H24" s="6" t="s">
        <v>83</v>
      </c>
      <c r="I24" s="1" t="s">
        <v>183</v>
      </c>
      <c r="J24" s="22">
        <v>1</v>
      </c>
      <c r="K24" s="22">
        <v>253.3</v>
      </c>
      <c r="L24" s="23">
        <v>253.3</v>
      </c>
      <c r="M24" s="2" t="s">
        <v>739</v>
      </c>
      <c r="N24" s="2" t="s">
        <v>737</v>
      </c>
    </row>
    <row r="25" spans="1:14" ht="37.5" x14ac:dyDescent="0.3">
      <c r="A25" s="27">
        <v>18</v>
      </c>
      <c r="B25" s="75"/>
      <c r="C25" s="19" t="s">
        <v>151</v>
      </c>
      <c r="D25" s="75"/>
      <c r="E25" s="10" t="s">
        <v>25</v>
      </c>
      <c r="F25" s="14" t="s">
        <v>84</v>
      </c>
      <c r="G25" s="5" t="s">
        <v>85</v>
      </c>
      <c r="H25" s="6" t="s">
        <v>86</v>
      </c>
      <c r="I25" s="1" t="s">
        <v>18</v>
      </c>
      <c r="J25" s="22">
        <v>21</v>
      </c>
      <c r="K25" s="22">
        <v>168</v>
      </c>
      <c r="L25" s="23">
        <v>3528</v>
      </c>
      <c r="M25" s="2" t="s">
        <v>739</v>
      </c>
      <c r="N25" s="2" t="s">
        <v>737</v>
      </c>
    </row>
    <row r="26" spans="1:14" ht="56.25" x14ac:dyDescent="0.3">
      <c r="A26" s="27">
        <v>19</v>
      </c>
      <c r="B26" s="75"/>
      <c r="C26" s="20" t="s">
        <v>152</v>
      </c>
      <c r="D26" s="75"/>
      <c r="E26" s="10" t="s">
        <v>25</v>
      </c>
      <c r="F26" s="14" t="s">
        <v>87</v>
      </c>
      <c r="G26" s="5" t="s">
        <v>21</v>
      </c>
      <c r="H26" s="6" t="s">
        <v>0</v>
      </c>
      <c r="I26" s="1" t="s">
        <v>183</v>
      </c>
      <c r="J26" s="22">
        <v>310</v>
      </c>
      <c r="K26" s="22">
        <v>52.783850000000001</v>
      </c>
      <c r="L26" s="23">
        <v>16362.9935</v>
      </c>
      <c r="M26" s="2" t="s">
        <v>739</v>
      </c>
    </row>
    <row r="27" spans="1:14" ht="37.5" x14ac:dyDescent="0.3">
      <c r="A27" s="27">
        <v>20</v>
      </c>
      <c r="B27" s="75"/>
      <c r="C27" s="11" t="s">
        <v>153</v>
      </c>
      <c r="D27" s="75"/>
      <c r="E27" s="10" t="s">
        <v>25</v>
      </c>
      <c r="F27" s="14">
        <v>64</v>
      </c>
      <c r="G27" s="15" t="s">
        <v>88</v>
      </c>
      <c r="H27" s="4">
        <v>200898304</v>
      </c>
      <c r="I27" s="1" t="s">
        <v>18</v>
      </c>
      <c r="J27" s="24">
        <v>1</v>
      </c>
      <c r="K27" s="22">
        <v>40000</v>
      </c>
      <c r="L27" s="23">
        <v>40000</v>
      </c>
      <c r="M27" s="2" t="s">
        <v>739</v>
      </c>
      <c r="N27" s="2" t="s">
        <v>737</v>
      </c>
    </row>
    <row r="28" spans="1:14" ht="37.5" x14ac:dyDescent="0.3">
      <c r="A28" s="27">
        <v>21</v>
      </c>
      <c r="B28" s="75"/>
      <c r="C28" s="11" t="s">
        <v>145</v>
      </c>
      <c r="D28" s="75"/>
      <c r="E28" s="10" t="s">
        <v>25</v>
      </c>
      <c r="F28" s="14">
        <v>197651</v>
      </c>
      <c r="G28" s="5" t="s">
        <v>70</v>
      </c>
      <c r="H28" s="6" t="s">
        <v>71</v>
      </c>
      <c r="I28" s="1" t="s">
        <v>18</v>
      </c>
      <c r="J28" s="24">
        <v>12</v>
      </c>
      <c r="K28" s="22">
        <v>1371.8410999999999</v>
      </c>
      <c r="L28" s="23">
        <v>16462.093199999999</v>
      </c>
      <c r="M28" s="2" t="s">
        <v>739</v>
      </c>
      <c r="N28" s="2" t="s">
        <v>737</v>
      </c>
    </row>
    <row r="29" spans="1:14" ht="37.5" x14ac:dyDescent="0.3">
      <c r="A29" s="27">
        <v>22</v>
      </c>
      <c r="B29" s="75"/>
      <c r="C29" s="19" t="s">
        <v>150</v>
      </c>
      <c r="D29" s="75"/>
      <c r="E29" s="10" t="s">
        <v>25</v>
      </c>
      <c r="F29" s="14" t="s">
        <v>93</v>
      </c>
      <c r="G29" s="5" t="s">
        <v>82</v>
      </c>
      <c r="H29" s="6" t="s">
        <v>83</v>
      </c>
      <c r="I29" s="1" t="s">
        <v>183</v>
      </c>
      <c r="J29" s="22">
        <v>1</v>
      </c>
      <c r="K29" s="22">
        <v>253.3</v>
      </c>
      <c r="L29" s="23">
        <v>253.3</v>
      </c>
      <c r="M29" s="2" t="s">
        <v>739</v>
      </c>
      <c r="N29" s="2" t="s">
        <v>737</v>
      </c>
    </row>
    <row r="30" spans="1:14" ht="37.5" x14ac:dyDescent="0.3">
      <c r="A30" s="27">
        <v>23</v>
      </c>
      <c r="B30" s="75"/>
      <c r="C30" s="11" t="s">
        <v>154</v>
      </c>
      <c r="D30" s="75"/>
      <c r="E30" s="10" t="s">
        <v>25</v>
      </c>
      <c r="F30" s="14" t="s">
        <v>89</v>
      </c>
      <c r="G30" s="15" t="s">
        <v>90</v>
      </c>
      <c r="H30" s="4">
        <v>207041571</v>
      </c>
      <c r="I30" s="1" t="s">
        <v>18</v>
      </c>
      <c r="J30" s="24">
        <v>12</v>
      </c>
      <c r="K30" s="22">
        <v>861</v>
      </c>
      <c r="L30" s="23">
        <v>10332</v>
      </c>
      <c r="M30" s="2" t="s">
        <v>739</v>
      </c>
      <c r="N30" s="2" t="s">
        <v>737</v>
      </c>
    </row>
    <row r="31" spans="1:14" s="42" customFormat="1" ht="56.25" x14ac:dyDescent="0.3">
      <c r="A31" s="37">
        <v>24</v>
      </c>
      <c r="B31" s="75"/>
      <c r="C31" s="38" t="s">
        <v>127</v>
      </c>
      <c r="D31" s="75"/>
      <c r="E31" s="37" t="s">
        <v>743</v>
      </c>
      <c r="F31" s="39">
        <v>14</v>
      </c>
      <c r="G31" s="37" t="s">
        <v>91</v>
      </c>
      <c r="H31" s="40">
        <v>307106755</v>
      </c>
      <c r="I31" s="39" t="s">
        <v>168</v>
      </c>
      <c r="J31" s="41">
        <v>1</v>
      </c>
      <c r="K31" s="41">
        <v>6152.27</v>
      </c>
      <c r="L31" s="41">
        <v>6152.27</v>
      </c>
      <c r="M31" s="42" t="s">
        <v>739</v>
      </c>
      <c r="N31" s="42" t="s">
        <v>737</v>
      </c>
    </row>
    <row r="32" spans="1:14" ht="37.5" x14ac:dyDescent="0.3">
      <c r="A32" s="27">
        <v>25</v>
      </c>
      <c r="B32" s="75"/>
      <c r="C32" s="11" t="s">
        <v>155</v>
      </c>
      <c r="D32" s="75"/>
      <c r="E32" s="10" t="s">
        <v>25</v>
      </c>
      <c r="F32" s="14" t="s">
        <v>92</v>
      </c>
      <c r="G32" s="5" t="s">
        <v>82</v>
      </c>
      <c r="H32" s="6" t="s">
        <v>83</v>
      </c>
      <c r="I32" s="1" t="s">
        <v>183</v>
      </c>
      <c r="J32" s="22">
        <v>1</v>
      </c>
      <c r="K32" s="22">
        <v>260</v>
      </c>
      <c r="L32" s="23">
        <v>260</v>
      </c>
      <c r="M32" s="2" t="s">
        <v>739</v>
      </c>
      <c r="N32" s="2" t="s">
        <v>737</v>
      </c>
    </row>
    <row r="33" spans="1:14" ht="37.5" x14ac:dyDescent="0.3">
      <c r="A33" s="27">
        <v>26</v>
      </c>
      <c r="B33" s="75"/>
      <c r="C33" s="11" t="s">
        <v>156</v>
      </c>
      <c r="D33" s="75"/>
      <c r="E33" s="10" t="s">
        <v>25</v>
      </c>
      <c r="F33" s="14">
        <v>47</v>
      </c>
      <c r="G33" s="15" t="s">
        <v>95</v>
      </c>
      <c r="H33" s="4">
        <v>200899030</v>
      </c>
      <c r="I33" s="1" t="s">
        <v>18</v>
      </c>
      <c r="J33" s="24">
        <v>1</v>
      </c>
      <c r="K33" s="22">
        <v>224936.61900000001</v>
      </c>
      <c r="L33" s="23">
        <v>224936.61900000001</v>
      </c>
      <c r="M33" s="2" t="s">
        <v>739</v>
      </c>
      <c r="N33" s="2" t="s">
        <v>737</v>
      </c>
    </row>
    <row r="34" spans="1:14" ht="37.5" x14ac:dyDescent="0.3">
      <c r="A34" s="27">
        <v>27</v>
      </c>
      <c r="B34" s="75"/>
      <c r="C34" s="11" t="s">
        <v>157</v>
      </c>
      <c r="D34" s="75"/>
      <c r="E34" s="10" t="s">
        <v>25</v>
      </c>
      <c r="F34" s="14">
        <v>683</v>
      </c>
      <c r="G34" s="15" t="s">
        <v>96</v>
      </c>
      <c r="H34" s="4">
        <v>201052490</v>
      </c>
      <c r="I34" s="1" t="s">
        <v>18</v>
      </c>
      <c r="J34" s="24">
        <v>1</v>
      </c>
      <c r="K34" s="22">
        <v>280000</v>
      </c>
      <c r="L34" s="23">
        <v>280000</v>
      </c>
      <c r="M34" s="2" t="s">
        <v>739</v>
      </c>
      <c r="N34" s="2" t="s">
        <v>737</v>
      </c>
    </row>
    <row r="35" spans="1:14" ht="37.5" x14ac:dyDescent="0.3">
      <c r="A35" s="27">
        <v>28</v>
      </c>
      <c r="B35" s="75"/>
      <c r="C35" s="11" t="s">
        <v>158</v>
      </c>
      <c r="D35" s="75"/>
      <c r="E35" s="10" t="s">
        <v>25</v>
      </c>
      <c r="F35" s="14">
        <v>5</v>
      </c>
      <c r="G35" s="15" t="s">
        <v>97</v>
      </c>
      <c r="H35" s="15">
        <v>200833833</v>
      </c>
      <c r="I35" s="1" t="s">
        <v>183</v>
      </c>
      <c r="J35" s="24">
        <v>10000</v>
      </c>
      <c r="K35" s="22">
        <v>12</v>
      </c>
      <c r="L35" s="23">
        <v>120000</v>
      </c>
      <c r="M35" s="2" t="s">
        <v>739</v>
      </c>
      <c r="N35" s="2" t="s">
        <v>737</v>
      </c>
    </row>
    <row r="36" spans="1:14" ht="37.5" x14ac:dyDescent="0.3">
      <c r="A36" s="27">
        <v>29</v>
      </c>
      <c r="B36" s="75"/>
      <c r="C36" s="11" t="s">
        <v>159</v>
      </c>
      <c r="D36" s="75"/>
      <c r="E36" s="10" t="s">
        <v>25</v>
      </c>
      <c r="F36" s="14">
        <v>4011</v>
      </c>
      <c r="G36" s="15" t="s">
        <v>98</v>
      </c>
      <c r="H36" s="4">
        <v>200903001</v>
      </c>
      <c r="I36" s="1" t="s">
        <v>18</v>
      </c>
      <c r="J36" s="24">
        <v>1</v>
      </c>
      <c r="K36" s="22">
        <v>5960.1158399999995</v>
      </c>
      <c r="L36" s="23">
        <v>5960.1158399999995</v>
      </c>
      <c r="M36" s="2" t="s">
        <v>739</v>
      </c>
      <c r="N36" s="2" t="s">
        <v>737</v>
      </c>
    </row>
    <row r="37" spans="1:14" ht="37.5" x14ac:dyDescent="0.3">
      <c r="A37" s="27">
        <v>30</v>
      </c>
      <c r="B37" s="75"/>
      <c r="C37" s="11" t="s">
        <v>176</v>
      </c>
      <c r="D37" s="75"/>
      <c r="E37" s="10" t="s">
        <v>25</v>
      </c>
      <c r="F37" s="14">
        <v>22248</v>
      </c>
      <c r="G37" s="15" t="s">
        <v>99</v>
      </c>
      <c r="H37" s="4">
        <v>201052713</v>
      </c>
      <c r="I37" s="1" t="s">
        <v>18</v>
      </c>
      <c r="J37" s="24">
        <v>1</v>
      </c>
      <c r="K37" s="22">
        <v>18545.990000000002</v>
      </c>
      <c r="L37" s="23">
        <v>18545.990000000002</v>
      </c>
      <c r="M37" s="2" t="s">
        <v>739</v>
      </c>
      <c r="N37" s="2" t="s">
        <v>737</v>
      </c>
    </row>
    <row r="38" spans="1:14" ht="37.5" x14ac:dyDescent="0.3">
      <c r="A38" s="27">
        <v>31</v>
      </c>
      <c r="B38" s="75"/>
      <c r="C38" s="11" t="s">
        <v>160</v>
      </c>
      <c r="D38" s="75"/>
      <c r="E38" s="10" t="s">
        <v>25</v>
      </c>
      <c r="F38" s="14">
        <v>11</v>
      </c>
      <c r="G38" s="15" t="s">
        <v>100</v>
      </c>
      <c r="H38" s="4">
        <v>302726960</v>
      </c>
      <c r="I38" s="1" t="s">
        <v>18</v>
      </c>
      <c r="J38" s="24">
        <v>1</v>
      </c>
      <c r="K38" s="22">
        <v>13621.75</v>
      </c>
      <c r="L38" s="23">
        <v>13621.75</v>
      </c>
      <c r="M38" s="2" t="s">
        <v>739</v>
      </c>
      <c r="N38" s="2" t="s">
        <v>737</v>
      </c>
    </row>
    <row r="39" spans="1:14" ht="37.5" x14ac:dyDescent="0.3">
      <c r="A39" s="27">
        <v>32</v>
      </c>
      <c r="B39" s="75"/>
      <c r="C39" s="11" t="s">
        <v>161</v>
      </c>
      <c r="D39" s="75"/>
      <c r="E39" s="10" t="s">
        <v>25</v>
      </c>
      <c r="F39" s="14">
        <v>1.4623157</v>
      </c>
      <c r="G39" s="5" t="s">
        <v>70</v>
      </c>
      <c r="H39" s="6" t="s">
        <v>71</v>
      </c>
      <c r="I39" s="1" t="s">
        <v>18</v>
      </c>
      <c r="J39" s="24">
        <v>1</v>
      </c>
      <c r="K39" s="22">
        <v>5000</v>
      </c>
      <c r="L39" s="23">
        <v>5000</v>
      </c>
      <c r="M39" s="2" t="s">
        <v>739</v>
      </c>
      <c r="N39" s="2" t="s">
        <v>737</v>
      </c>
    </row>
    <row r="40" spans="1:14" ht="37.5" x14ac:dyDescent="0.3">
      <c r="A40" s="27">
        <v>33</v>
      </c>
      <c r="B40" s="75"/>
      <c r="C40" s="11" t="s">
        <v>161</v>
      </c>
      <c r="D40" s="75"/>
      <c r="E40" s="10" t="s">
        <v>25</v>
      </c>
      <c r="F40" s="9" t="s">
        <v>101</v>
      </c>
      <c r="G40" s="15" t="s">
        <v>102</v>
      </c>
      <c r="H40" s="4">
        <v>303020732</v>
      </c>
      <c r="I40" s="1" t="s">
        <v>18</v>
      </c>
      <c r="J40" s="24">
        <v>1</v>
      </c>
      <c r="K40" s="22">
        <v>14000</v>
      </c>
      <c r="L40" s="23">
        <v>14000</v>
      </c>
      <c r="M40" s="2" t="s">
        <v>739</v>
      </c>
      <c r="N40" s="2" t="s">
        <v>737</v>
      </c>
    </row>
    <row r="41" spans="1:14" ht="37.5" x14ac:dyDescent="0.3">
      <c r="A41" s="27">
        <v>34</v>
      </c>
      <c r="B41" s="75"/>
      <c r="C41" s="11" t="s">
        <v>162</v>
      </c>
      <c r="D41" s="75"/>
      <c r="E41" s="10" t="s">
        <v>25</v>
      </c>
      <c r="F41" s="14" t="s">
        <v>103</v>
      </c>
      <c r="G41" s="5" t="s">
        <v>70</v>
      </c>
      <c r="H41" s="6" t="s">
        <v>71</v>
      </c>
      <c r="I41" s="1" t="s">
        <v>18</v>
      </c>
      <c r="J41" s="24">
        <v>1</v>
      </c>
      <c r="K41" s="22">
        <v>7675</v>
      </c>
      <c r="L41" s="23">
        <v>7675</v>
      </c>
      <c r="M41" s="2" t="s">
        <v>739</v>
      </c>
      <c r="N41" s="2" t="s">
        <v>737</v>
      </c>
    </row>
    <row r="42" spans="1:14" ht="37.5" x14ac:dyDescent="0.3">
      <c r="A42" s="27">
        <v>35</v>
      </c>
      <c r="B42" s="75"/>
      <c r="C42" s="11" t="s">
        <v>163</v>
      </c>
      <c r="D42" s="75"/>
      <c r="E42" s="10" t="s">
        <v>25</v>
      </c>
      <c r="F42" s="9" t="s">
        <v>108</v>
      </c>
      <c r="G42" s="15" t="s">
        <v>104</v>
      </c>
      <c r="H42" s="4">
        <v>300674317</v>
      </c>
      <c r="I42" s="1" t="s">
        <v>18</v>
      </c>
      <c r="J42" s="24">
        <v>1</v>
      </c>
      <c r="K42" s="22">
        <v>167000</v>
      </c>
      <c r="L42" s="23">
        <v>167000</v>
      </c>
      <c r="M42" s="2" t="s">
        <v>739</v>
      </c>
      <c r="N42" s="2" t="s">
        <v>737</v>
      </c>
    </row>
    <row r="43" spans="1:14" ht="37.5" x14ac:dyDescent="0.3">
      <c r="A43" s="27">
        <v>36</v>
      </c>
      <c r="B43" s="75"/>
      <c r="C43" s="11" t="s">
        <v>147</v>
      </c>
      <c r="D43" s="75"/>
      <c r="E43" s="10" t="s">
        <v>25</v>
      </c>
      <c r="F43" s="14" t="s">
        <v>107</v>
      </c>
      <c r="G43" s="5" t="s">
        <v>70</v>
      </c>
      <c r="H43" s="6" t="s">
        <v>71</v>
      </c>
      <c r="I43" s="1" t="s">
        <v>18</v>
      </c>
      <c r="J43" s="24">
        <v>1</v>
      </c>
      <c r="K43" s="22">
        <v>3465</v>
      </c>
      <c r="L43" s="23">
        <v>3465</v>
      </c>
      <c r="M43" s="2" t="s">
        <v>739</v>
      </c>
      <c r="N43" s="2" t="s">
        <v>737</v>
      </c>
    </row>
    <row r="44" spans="1:14" ht="37.5" x14ac:dyDescent="0.3">
      <c r="A44" s="27">
        <v>37</v>
      </c>
      <c r="B44" s="75"/>
      <c r="C44" s="11" t="s">
        <v>148</v>
      </c>
      <c r="D44" s="75"/>
      <c r="E44" s="10" t="s">
        <v>25</v>
      </c>
      <c r="F44" s="14" t="s">
        <v>109</v>
      </c>
      <c r="G44" s="5" t="s">
        <v>79</v>
      </c>
      <c r="H44" s="6" t="s">
        <v>80</v>
      </c>
      <c r="I44" s="1" t="s">
        <v>18</v>
      </c>
      <c r="J44" s="22">
        <v>1</v>
      </c>
      <c r="K44" s="22">
        <v>83181.600000000006</v>
      </c>
      <c r="L44" s="23">
        <v>83181.600000000006</v>
      </c>
      <c r="M44" s="2" t="s">
        <v>739</v>
      </c>
      <c r="N44" s="2" t="s">
        <v>737</v>
      </c>
    </row>
    <row r="45" spans="1:14" s="42" customFormat="1" ht="56.25" x14ac:dyDescent="0.3">
      <c r="A45" s="37">
        <v>38</v>
      </c>
      <c r="B45" s="75"/>
      <c r="C45" s="38" t="s">
        <v>165</v>
      </c>
      <c r="D45" s="75"/>
      <c r="E45" s="37" t="s">
        <v>743</v>
      </c>
      <c r="F45" s="39">
        <v>20</v>
      </c>
      <c r="G45" s="37" t="s">
        <v>110</v>
      </c>
      <c r="H45" s="40">
        <v>307179665</v>
      </c>
      <c r="I45" s="39" t="s">
        <v>18</v>
      </c>
      <c r="J45" s="41">
        <v>1</v>
      </c>
      <c r="K45" s="41">
        <v>6000</v>
      </c>
      <c r="L45" s="41">
        <v>6000</v>
      </c>
      <c r="M45" s="42" t="s">
        <v>739</v>
      </c>
      <c r="N45" s="42" t="s">
        <v>737</v>
      </c>
    </row>
    <row r="46" spans="1:14" s="42" customFormat="1" ht="56.25" x14ac:dyDescent="0.3">
      <c r="A46" s="37">
        <v>39</v>
      </c>
      <c r="B46" s="75"/>
      <c r="C46" s="38" t="s">
        <v>166</v>
      </c>
      <c r="D46" s="75"/>
      <c r="E46" s="37" t="s">
        <v>743</v>
      </c>
      <c r="F46" s="39">
        <v>23</v>
      </c>
      <c r="G46" s="37" t="s">
        <v>111</v>
      </c>
      <c r="H46" s="40">
        <v>201440547</v>
      </c>
      <c r="I46" s="39" t="s">
        <v>18</v>
      </c>
      <c r="J46" s="41">
        <v>1</v>
      </c>
      <c r="K46" s="41">
        <v>5900</v>
      </c>
      <c r="L46" s="41">
        <v>5900</v>
      </c>
      <c r="M46" s="42" t="s">
        <v>739</v>
      </c>
      <c r="N46" s="42" t="s">
        <v>737</v>
      </c>
    </row>
    <row r="47" spans="1:14" s="42" customFormat="1" ht="56.25" x14ac:dyDescent="0.3">
      <c r="A47" s="37">
        <v>40</v>
      </c>
      <c r="B47" s="75"/>
      <c r="C47" s="38" t="s">
        <v>167</v>
      </c>
      <c r="D47" s="75"/>
      <c r="E47" s="37" t="s">
        <v>743</v>
      </c>
      <c r="F47" s="43" t="s">
        <v>113</v>
      </c>
      <c r="G47" s="37" t="s">
        <v>112</v>
      </c>
      <c r="H47" s="40">
        <v>201052451</v>
      </c>
      <c r="I47" s="39" t="s">
        <v>183</v>
      </c>
      <c r="J47" s="41">
        <v>60</v>
      </c>
      <c r="K47" s="41">
        <v>68.87833333333333</v>
      </c>
      <c r="L47" s="41">
        <v>4132.7</v>
      </c>
      <c r="M47" s="42" t="s">
        <v>739</v>
      </c>
    </row>
    <row r="48" spans="1:14" ht="37.5" x14ac:dyDescent="0.3">
      <c r="A48" s="27">
        <v>41</v>
      </c>
      <c r="B48" s="75"/>
      <c r="C48" s="11" t="s">
        <v>162</v>
      </c>
      <c r="D48" s="75"/>
      <c r="E48" s="10" t="s">
        <v>25</v>
      </c>
      <c r="F48" s="14" t="s">
        <v>114</v>
      </c>
      <c r="G48" s="15" t="s">
        <v>115</v>
      </c>
      <c r="H48" s="4">
        <v>308120160</v>
      </c>
      <c r="I48" s="1" t="s">
        <v>18</v>
      </c>
      <c r="J48" s="24">
        <v>1</v>
      </c>
      <c r="K48" s="22">
        <v>343675.44500000001</v>
      </c>
      <c r="L48" s="23">
        <v>343675.44500000001</v>
      </c>
      <c r="M48" s="2" t="s">
        <v>739</v>
      </c>
      <c r="N48" s="2" t="s">
        <v>737</v>
      </c>
    </row>
    <row r="49" spans="1:14" ht="37.5" x14ac:dyDescent="0.3">
      <c r="A49" s="27">
        <v>42</v>
      </c>
      <c r="B49" s="75"/>
      <c r="C49" s="11" t="s">
        <v>177</v>
      </c>
      <c r="D49" s="75"/>
      <c r="E49" s="10" t="s">
        <v>27</v>
      </c>
      <c r="F49" s="14">
        <v>172298</v>
      </c>
      <c r="G49" s="15" t="s">
        <v>175</v>
      </c>
      <c r="H49" s="4">
        <v>306395399</v>
      </c>
      <c r="I49" s="1" t="s">
        <v>28</v>
      </c>
      <c r="J49" s="24">
        <v>7</v>
      </c>
      <c r="K49" s="22">
        <v>507.88799999999998</v>
      </c>
      <c r="L49" s="23">
        <v>3555.2159999999999</v>
      </c>
      <c r="M49" s="2" t="s">
        <v>739</v>
      </c>
      <c r="N49" s="2" t="s">
        <v>737</v>
      </c>
    </row>
    <row r="50" spans="1:14" ht="37.5" x14ac:dyDescent="0.3">
      <c r="A50" s="27">
        <v>43</v>
      </c>
      <c r="B50" s="75"/>
      <c r="C50" s="21" t="s">
        <v>116</v>
      </c>
      <c r="D50" s="75" t="s">
        <v>9</v>
      </c>
      <c r="E50" s="10" t="s">
        <v>27</v>
      </c>
      <c r="F50" s="14">
        <v>52825</v>
      </c>
      <c r="G50" s="15" t="s">
        <v>35</v>
      </c>
      <c r="H50" s="16">
        <v>302768782</v>
      </c>
      <c r="I50" s="1" t="s">
        <v>183</v>
      </c>
      <c r="J50" s="24">
        <v>750</v>
      </c>
      <c r="K50" s="22">
        <v>40.25</v>
      </c>
      <c r="L50" s="23">
        <v>30187.5</v>
      </c>
      <c r="M50" s="2" t="s">
        <v>740</v>
      </c>
    </row>
    <row r="51" spans="1:14" ht="37.5" x14ac:dyDescent="0.3">
      <c r="A51" s="27">
        <v>44</v>
      </c>
      <c r="B51" s="75"/>
      <c r="C51" s="11" t="s">
        <v>118</v>
      </c>
      <c r="D51" s="75"/>
      <c r="E51" s="10" t="s">
        <v>27</v>
      </c>
      <c r="F51" s="14">
        <v>65165</v>
      </c>
      <c r="G51" s="15" t="s">
        <v>37</v>
      </c>
      <c r="H51" s="4">
        <v>307339133</v>
      </c>
      <c r="I51" s="1" t="s">
        <v>183</v>
      </c>
      <c r="J51" s="24">
        <v>50</v>
      </c>
      <c r="K51" s="22">
        <v>53.4</v>
      </c>
      <c r="L51" s="23">
        <v>2670</v>
      </c>
      <c r="M51" s="2" t="s">
        <v>740</v>
      </c>
    </row>
    <row r="52" spans="1:14" ht="37.5" x14ac:dyDescent="0.3">
      <c r="A52" s="27">
        <v>45</v>
      </c>
      <c r="B52" s="75"/>
      <c r="C52" s="11" t="s">
        <v>119</v>
      </c>
      <c r="D52" s="75"/>
      <c r="E52" s="10" t="s">
        <v>27</v>
      </c>
      <c r="F52" s="14">
        <v>66988</v>
      </c>
      <c r="G52" s="15" t="s">
        <v>38</v>
      </c>
      <c r="H52" s="4">
        <v>308833334</v>
      </c>
      <c r="I52" s="1" t="s">
        <v>183</v>
      </c>
      <c r="J52" s="24">
        <v>40</v>
      </c>
      <c r="K52" s="22">
        <v>88.888000000000005</v>
      </c>
      <c r="L52" s="23">
        <v>3555.5200000000004</v>
      </c>
      <c r="M52" s="2" t="s">
        <v>740</v>
      </c>
    </row>
    <row r="53" spans="1:14" ht="37.5" x14ac:dyDescent="0.3">
      <c r="A53" s="27">
        <v>46</v>
      </c>
      <c r="B53" s="75"/>
      <c r="C53" s="11" t="s">
        <v>120</v>
      </c>
      <c r="D53" s="75"/>
      <c r="E53" s="10" t="s">
        <v>27</v>
      </c>
      <c r="F53" s="14">
        <v>67036</v>
      </c>
      <c r="G53" s="15" t="s">
        <v>39</v>
      </c>
      <c r="H53" s="4">
        <v>303055063</v>
      </c>
      <c r="I53" s="1" t="s">
        <v>168</v>
      </c>
      <c r="J53" s="24">
        <v>1</v>
      </c>
      <c r="K53" s="22">
        <v>539.35</v>
      </c>
      <c r="L53" s="23">
        <v>539.35</v>
      </c>
      <c r="M53" s="2" t="s">
        <v>740</v>
      </c>
    </row>
    <row r="54" spans="1:14" ht="56.25" x14ac:dyDescent="0.3">
      <c r="A54" s="27">
        <v>47</v>
      </c>
      <c r="B54" s="75"/>
      <c r="C54" s="11" t="s">
        <v>10</v>
      </c>
      <c r="D54" s="75"/>
      <c r="E54" s="10" t="s">
        <v>27</v>
      </c>
      <c r="F54" s="14">
        <v>72461</v>
      </c>
      <c r="G54" s="15" t="s">
        <v>40</v>
      </c>
      <c r="H54" s="4">
        <v>305096454</v>
      </c>
      <c r="I54" s="1" t="s">
        <v>183</v>
      </c>
      <c r="J54" s="24">
        <v>3000</v>
      </c>
      <c r="K54" s="22">
        <v>0.37</v>
      </c>
      <c r="L54" s="23">
        <v>1110</v>
      </c>
      <c r="M54" s="2" t="s">
        <v>740</v>
      </c>
    </row>
    <row r="55" spans="1:14" ht="37.5" x14ac:dyDescent="0.3">
      <c r="A55" s="27">
        <v>48</v>
      </c>
      <c r="B55" s="75"/>
      <c r="C55" s="11" t="s">
        <v>121</v>
      </c>
      <c r="D55" s="75"/>
      <c r="E55" s="10" t="s">
        <v>27</v>
      </c>
      <c r="F55" s="14">
        <v>72476</v>
      </c>
      <c r="G55" s="15" t="s">
        <v>41</v>
      </c>
      <c r="H55" s="4">
        <v>308193245</v>
      </c>
      <c r="I55" s="1" t="s">
        <v>183</v>
      </c>
      <c r="J55" s="24">
        <v>500</v>
      </c>
      <c r="K55" s="22">
        <v>0.7</v>
      </c>
      <c r="L55" s="23">
        <v>350</v>
      </c>
      <c r="M55" s="2" t="s">
        <v>740</v>
      </c>
    </row>
    <row r="56" spans="1:14" ht="56.25" x14ac:dyDescent="0.3">
      <c r="A56" s="27">
        <v>49</v>
      </c>
      <c r="B56" s="75"/>
      <c r="C56" s="11" t="s">
        <v>122</v>
      </c>
      <c r="D56" s="75"/>
      <c r="E56" s="10" t="s">
        <v>27</v>
      </c>
      <c r="F56" s="14">
        <v>72508</v>
      </c>
      <c r="G56" s="15" t="s">
        <v>42</v>
      </c>
      <c r="H56" s="4">
        <v>306508864</v>
      </c>
      <c r="I56" s="1" t="s">
        <v>183</v>
      </c>
      <c r="J56" s="24">
        <v>50</v>
      </c>
      <c r="K56" s="22">
        <v>9.49</v>
      </c>
      <c r="L56" s="23">
        <v>474.5</v>
      </c>
      <c r="M56" s="2" t="s">
        <v>740</v>
      </c>
    </row>
    <row r="57" spans="1:14" ht="37.5" x14ac:dyDescent="0.3">
      <c r="A57" s="27">
        <v>50</v>
      </c>
      <c r="B57" s="75"/>
      <c r="C57" s="11" t="s">
        <v>124</v>
      </c>
      <c r="D57" s="75"/>
      <c r="E57" s="10" t="s">
        <v>27</v>
      </c>
      <c r="F57" s="14">
        <v>74277</v>
      </c>
      <c r="G57" s="15" t="s">
        <v>44</v>
      </c>
      <c r="H57" s="4">
        <v>307888923</v>
      </c>
      <c r="I57" s="1" t="s">
        <v>28</v>
      </c>
      <c r="J57" s="24">
        <v>19</v>
      </c>
      <c r="K57" s="22">
        <v>5.5090000000000003</v>
      </c>
      <c r="L57" s="23">
        <v>104.67100000000001</v>
      </c>
      <c r="M57" s="2" t="s">
        <v>740</v>
      </c>
      <c r="N57" s="2" t="s">
        <v>737</v>
      </c>
    </row>
    <row r="58" spans="1:14" ht="37.5" x14ac:dyDescent="0.3">
      <c r="A58" s="27">
        <v>51</v>
      </c>
      <c r="B58" s="75"/>
      <c r="C58" s="11" t="s">
        <v>125</v>
      </c>
      <c r="D58" s="75"/>
      <c r="E58" s="10" t="s">
        <v>27</v>
      </c>
      <c r="F58" s="14">
        <v>73317</v>
      </c>
      <c r="G58" s="15" t="s">
        <v>45</v>
      </c>
      <c r="H58" s="4">
        <v>207159344</v>
      </c>
      <c r="I58" s="1" t="s">
        <v>183</v>
      </c>
      <c r="J58" s="24">
        <v>1</v>
      </c>
      <c r="K58" s="22">
        <v>5200</v>
      </c>
      <c r="L58" s="23">
        <v>5200</v>
      </c>
      <c r="M58" s="2" t="s">
        <v>740</v>
      </c>
    </row>
    <row r="59" spans="1:14" ht="37.5" x14ac:dyDescent="0.3">
      <c r="A59" s="27">
        <v>52</v>
      </c>
      <c r="B59" s="75"/>
      <c r="C59" s="11" t="s">
        <v>126</v>
      </c>
      <c r="D59" s="75"/>
      <c r="E59" s="10" t="s">
        <v>27</v>
      </c>
      <c r="F59" s="14">
        <v>77369</v>
      </c>
      <c r="G59" s="15" t="s">
        <v>46</v>
      </c>
      <c r="H59" s="4">
        <v>303255186</v>
      </c>
      <c r="I59" s="1" t="s">
        <v>183</v>
      </c>
      <c r="J59" s="24">
        <v>500</v>
      </c>
      <c r="K59" s="22">
        <v>4.8</v>
      </c>
      <c r="L59" s="23">
        <v>2400</v>
      </c>
      <c r="M59" s="2" t="s">
        <v>740</v>
      </c>
    </row>
    <row r="60" spans="1:14" ht="37.5" x14ac:dyDescent="0.3">
      <c r="A60" s="27">
        <v>53</v>
      </c>
      <c r="B60" s="75"/>
      <c r="C60" s="11" t="s">
        <v>128</v>
      </c>
      <c r="D60" s="75"/>
      <c r="E60" s="10" t="s">
        <v>27</v>
      </c>
      <c r="F60" s="14">
        <v>82627</v>
      </c>
      <c r="G60" s="15" t="s">
        <v>48</v>
      </c>
      <c r="H60" s="4">
        <v>205247459</v>
      </c>
      <c r="I60" s="1" t="s">
        <v>183</v>
      </c>
      <c r="J60" s="24">
        <v>40</v>
      </c>
      <c r="K60" s="22">
        <v>8.625</v>
      </c>
      <c r="L60" s="23">
        <v>345</v>
      </c>
      <c r="M60" s="2" t="s">
        <v>740</v>
      </c>
    </row>
    <row r="61" spans="1:14" ht="37.5" x14ac:dyDescent="0.3">
      <c r="A61" s="27">
        <v>54</v>
      </c>
      <c r="B61" s="75"/>
      <c r="C61" s="11" t="s">
        <v>129</v>
      </c>
      <c r="D61" s="75"/>
      <c r="E61" s="10" t="s">
        <v>27</v>
      </c>
      <c r="F61" s="14">
        <v>82553</v>
      </c>
      <c r="G61" s="15" t="s">
        <v>49</v>
      </c>
      <c r="H61" s="4">
        <v>304335956</v>
      </c>
      <c r="I61" s="1" t="s">
        <v>32</v>
      </c>
      <c r="J61" s="24">
        <v>40</v>
      </c>
      <c r="K61" s="22">
        <v>12.446999999999999</v>
      </c>
      <c r="L61" s="23">
        <v>497.88</v>
      </c>
      <c r="M61" s="2" t="s">
        <v>740</v>
      </c>
    </row>
    <row r="62" spans="1:14" ht="37.5" x14ac:dyDescent="0.3">
      <c r="A62" s="27">
        <v>55</v>
      </c>
      <c r="B62" s="75"/>
      <c r="C62" s="11" t="s">
        <v>130</v>
      </c>
      <c r="D62" s="75"/>
      <c r="E62" s="10" t="s">
        <v>27</v>
      </c>
      <c r="F62" s="14">
        <v>82492</v>
      </c>
      <c r="G62" s="15" t="s">
        <v>50</v>
      </c>
      <c r="H62" s="4">
        <v>305857804</v>
      </c>
      <c r="I62" s="1" t="s">
        <v>183</v>
      </c>
      <c r="J62" s="24">
        <v>100</v>
      </c>
      <c r="K62" s="22">
        <v>7.5</v>
      </c>
      <c r="L62" s="23">
        <v>750</v>
      </c>
      <c r="M62" s="2" t="s">
        <v>740</v>
      </c>
    </row>
    <row r="63" spans="1:14" ht="37.5" x14ac:dyDescent="0.3">
      <c r="A63" s="27">
        <v>56</v>
      </c>
      <c r="B63" s="75"/>
      <c r="C63" s="11" t="s">
        <v>131</v>
      </c>
      <c r="D63" s="75"/>
      <c r="E63" s="10" t="s">
        <v>27</v>
      </c>
      <c r="F63" s="14">
        <v>91841</v>
      </c>
      <c r="G63" s="15" t="s">
        <v>51</v>
      </c>
      <c r="H63" s="4">
        <v>305857804</v>
      </c>
      <c r="I63" s="1" t="s">
        <v>183</v>
      </c>
      <c r="J63" s="24">
        <v>1</v>
      </c>
      <c r="K63" s="22">
        <v>145</v>
      </c>
      <c r="L63" s="23">
        <v>145</v>
      </c>
      <c r="M63" s="2" t="s">
        <v>740</v>
      </c>
    </row>
    <row r="64" spans="1:14" ht="37.5" x14ac:dyDescent="0.3">
      <c r="A64" s="27">
        <v>57</v>
      </c>
      <c r="B64" s="75"/>
      <c r="C64" s="11" t="s">
        <v>30</v>
      </c>
      <c r="D64" s="75"/>
      <c r="E64" s="10" t="s">
        <v>27</v>
      </c>
      <c r="F64" s="14">
        <v>91445</v>
      </c>
      <c r="G64" s="15" t="s">
        <v>52</v>
      </c>
      <c r="H64" s="4">
        <v>306894560</v>
      </c>
      <c r="I64" s="1" t="s">
        <v>20</v>
      </c>
      <c r="J64" s="24">
        <v>996</v>
      </c>
      <c r="K64" s="22">
        <v>1.8208333333333333</v>
      </c>
      <c r="L64" s="23">
        <v>1813.55</v>
      </c>
      <c r="M64" s="2" t="s">
        <v>740</v>
      </c>
    </row>
    <row r="65" spans="1:14" ht="37.5" x14ac:dyDescent="0.3">
      <c r="A65" s="27">
        <v>58</v>
      </c>
      <c r="B65" s="75"/>
      <c r="C65" s="11" t="s">
        <v>132</v>
      </c>
      <c r="D65" s="75"/>
      <c r="E65" s="10" t="s">
        <v>27</v>
      </c>
      <c r="F65" s="14">
        <v>89829</v>
      </c>
      <c r="G65" s="15" t="s">
        <v>53</v>
      </c>
      <c r="H65" s="4">
        <v>305284704</v>
      </c>
      <c r="I65" s="1" t="s">
        <v>183</v>
      </c>
      <c r="J65" s="24">
        <v>150</v>
      </c>
      <c r="K65" s="22">
        <v>2.9</v>
      </c>
      <c r="L65" s="23">
        <v>435</v>
      </c>
      <c r="M65" s="2" t="s">
        <v>740</v>
      </c>
      <c r="N65" s="34"/>
    </row>
    <row r="66" spans="1:14" ht="37.5" x14ac:dyDescent="0.3">
      <c r="A66" s="27">
        <v>59</v>
      </c>
      <c r="B66" s="75"/>
      <c r="C66" s="11" t="s">
        <v>133</v>
      </c>
      <c r="D66" s="75"/>
      <c r="E66" s="10" t="s">
        <v>27</v>
      </c>
      <c r="F66" s="14">
        <v>92937</v>
      </c>
      <c r="G66" s="15" t="s">
        <v>54</v>
      </c>
      <c r="H66" s="4">
        <v>304280228</v>
      </c>
      <c r="I66" s="1" t="s">
        <v>183</v>
      </c>
      <c r="J66" s="24">
        <v>3</v>
      </c>
      <c r="K66" s="22">
        <v>782</v>
      </c>
      <c r="L66" s="23">
        <v>2346</v>
      </c>
      <c r="M66" s="2" t="s">
        <v>740</v>
      </c>
      <c r="N66" s="34"/>
    </row>
    <row r="67" spans="1:14" ht="37.5" x14ac:dyDescent="0.3">
      <c r="A67" s="27">
        <v>60</v>
      </c>
      <c r="B67" s="75"/>
      <c r="C67" s="11" t="s">
        <v>134</v>
      </c>
      <c r="D67" s="75"/>
      <c r="E67" s="10" t="s">
        <v>27</v>
      </c>
      <c r="F67" s="14">
        <v>100218</v>
      </c>
      <c r="G67" s="15" t="s">
        <v>55</v>
      </c>
      <c r="H67" s="4">
        <v>206957420</v>
      </c>
      <c r="I67" s="1" t="s">
        <v>183</v>
      </c>
      <c r="J67" s="24">
        <v>20</v>
      </c>
      <c r="K67" s="22">
        <v>126.5</v>
      </c>
      <c r="L67" s="23">
        <v>2530</v>
      </c>
      <c r="M67" s="2" t="s">
        <v>740</v>
      </c>
      <c r="N67" s="34"/>
    </row>
    <row r="68" spans="1:14" ht="37.5" x14ac:dyDescent="0.3">
      <c r="A68" s="27">
        <v>61</v>
      </c>
      <c r="B68" s="75"/>
      <c r="C68" s="11" t="s">
        <v>135</v>
      </c>
      <c r="D68" s="75"/>
      <c r="E68" s="10" t="s">
        <v>27</v>
      </c>
      <c r="F68" s="14">
        <v>100753</v>
      </c>
      <c r="G68" s="15" t="s">
        <v>56</v>
      </c>
      <c r="H68" s="4">
        <v>302216203</v>
      </c>
      <c r="I68" s="1" t="s">
        <v>183</v>
      </c>
      <c r="J68" s="24">
        <v>5</v>
      </c>
      <c r="K68" s="22">
        <v>2600</v>
      </c>
      <c r="L68" s="23">
        <v>13000</v>
      </c>
      <c r="M68" s="2" t="s">
        <v>740</v>
      </c>
      <c r="N68" s="34"/>
    </row>
    <row r="69" spans="1:14" ht="56.25" x14ac:dyDescent="0.3">
      <c r="A69" s="27">
        <v>62</v>
      </c>
      <c r="B69" s="75"/>
      <c r="C69" s="11" t="s">
        <v>136</v>
      </c>
      <c r="D69" s="75"/>
      <c r="E69" s="10" t="s">
        <v>27</v>
      </c>
      <c r="F69" s="14">
        <v>108627</v>
      </c>
      <c r="G69" s="15" t="s">
        <v>57</v>
      </c>
      <c r="H69" s="4">
        <v>515350254</v>
      </c>
      <c r="I69" s="1" t="s">
        <v>183</v>
      </c>
      <c r="J69" s="24">
        <v>6</v>
      </c>
      <c r="K69" s="22">
        <v>1500</v>
      </c>
      <c r="L69" s="23">
        <v>9000</v>
      </c>
      <c r="M69" s="2" t="s">
        <v>740</v>
      </c>
      <c r="N69" s="34"/>
    </row>
    <row r="70" spans="1:14" ht="56.25" x14ac:dyDescent="0.3">
      <c r="A70" s="27">
        <v>63</v>
      </c>
      <c r="B70" s="75"/>
      <c r="C70" s="11" t="s">
        <v>136</v>
      </c>
      <c r="D70" s="75"/>
      <c r="E70" s="10" t="s">
        <v>27</v>
      </c>
      <c r="F70" s="14">
        <v>108628</v>
      </c>
      <c r="G70" s="15" t="s">
        <v>57</v>
      </c>
      <c r="H70" s="4">
        <v>515350254</v>
      </c>
      <c r="I70" s="1" t="s">
        <v>183</v>
      </c>
      <c r="J70" s="24">
        <v>2</v>
      </c>
      <c r="K70" s="22">
        <v>1200</v>
      </c>
      <c r="L70" s="23">
        <v>2400</v>
      </c>
      <c r="M70" s="2" t="s">
        <v>740</v>
      </c>
      <c r="N70" s="34"/>
    </row>
    <row r="71" spans="1:14" ht="56.25" x14ac:dyDescent="0.3">
      <c r="A71" s="27">
        <v>64</v>
      </c>
      <c r="B71" s="75"/>
      <c r="C71" s="11" t="s">
        <v>137</v>
      </c>
      <c r="D71" s="75"/>
      <c r="E71" s="10" t="s">
        <v>27</v>
      </c>
      <c r="F71" s="14">
        <v>8945282</v>
      </c>
      <c r="G71" s="15" t="s">
        <v>58</v>
      </c>
      <c r="H71" s="4">
        <v>486395695</v>
      </c>
      <c r="I71" s="1" t="s">
        <v>183</v>
      </c>
      <c r="J71" s="24">
        <v>3</v>
      </c>
      <c r="K71" s="22">
        <v>3395</v>
      </c>
      <c r="L71" s="23">
        <v>10185</v>
      </c>
      <c r="M71" s="2" t="s">
        <v>740</v>
      </c>
      <c r="N71" s="34"/>
    </row>
    <row r="72" spans="1:14" ht="56.25" x14ac:dyDescent="0.3">
      <c r="A72" s="27">
        <v>65</v>
      </c>
      <c r="B72" s="75"/>
      <c r="C72" s="11" t="s">
        <v>138</v>
      </c>
      <c r="D72" s="75"/>
      <c r="E72" s="10" t="s">
        <v>27</v>
      </c>
      <c r="F72" s="14">
        <v>121435</v>
      </c>
      <c r="G72" s="15" t="s">
        <v>59</v>
      </c>
      <c r="H72" s="4">
        <v>599945554</v>
      </c>
      <c r="I72" s="1" t="s">
        <v>183</v>
      </c>
      <c r="J72" s="24">
        <v>6</v>
      </c>
      <c r="K72" s="22">
        <v>549</v>
      </c>
      <c r="L72" s="23">
        <v>3294</v>
      </c>
      <c r="M72" s="2" t="s">
        <v>740</v>
      </c>
      <c r="N72" s="34"/>
    </row>
    <row r="73" spans="1:14" ht="56.25" x14ac:dyDescent="0.3">
      <c r="A73" s="27">
        <v>66</v>
      </c>
      <c r="B73" s="75"/>
      <c r="C73" s="11" t="s">
        <v>137</v>
      </c>
      <c r="D73" s="75"/>
      <c r="E73" s="10" t="s">
        <v>27</v>
      </c>
      <c r="F73" s="14">
        <v>123089</v>
      </c>
      <c r="G73" s="15" t="s">
        <v>58</v>
      </c>
      <c r="H73" s="4">
        <v>486395695</v>
      </c>
      <c r="I73" s="1" t="s">
        <v>183</v>
      </c>
      <c r="J73" s="24">
        <v>2</v>
      </c>
      <c r="K73" s="22">
        <v>3395</v>
      </c>
      <c r="L73" s="23">
        <v>6790</v>
      </c>
      <c r="M73" s="2" t="s">
        <v>740</v>
      </c>
      <c r="N73" s="34"/>
    </row>
    <row r="74" spans="1:14" ht="37.5" x14ac:dyDescent="0.3">
      <c r="A74" s="27">
        <v>67</v>
      </c>
      <c r="B74" s="75"/>
      <c r="C74" s="11" t="s">
        <v>29</v>
      </c>
      <c r="D74" s="75"/>
      <c r="E74" s="10" t="s">
        <v>27</v>
      </c>
      <c r="F74" s="14">
        <v>124500</v>
      </c>
      <c r="G74" s="15" t="s">
        <v>60</v>
      </c>
      <c r="H74" s="4">
        <v>301168865</v>
      </c>
      <c r="I74" s="1" t="s">
        <v>183</v>
      </c>
      <c r="J74" s="24">
        <v>2500</v>
      </c>
      <c r="K74" s="22">
        <v>20</v>
      </c>
      <c r="L74" s="23">
        <v>50000</v>
      </c>
      <c r="M74" s="2" t="s">
        <v>740</v>
      </c>
      <c r="N74" s="34"/>
    </row>
    <row r="75" spans="1:14" ht="37.5" x14ac:dyDescent="0.3">
      <c r="A75" s="27">
        <v>68</v>
      </c>
      <c r="B75" s="75"/>
      <c r="C75" s="11" t="s">
        <v>139</v>
      </c>
      <c r="D75" s="75"/>
      <c r="E75" s="10" t="s">
        <v>27</v>
      </c>
      <c r="F75" s="14">
        <v>124503</v>
      </c>
      <c r="G75" s="15" t="s">
        <v>61</v>
      </c>
      <c r="H75" s="4">
        <v>308831559</v>
      </c>
      <c r="I75" s="1" t="s">
        <v>183</v>
      </c>
      <c r="J75" s="24">
        <v>1</v>
      </c>
      <c r="K75" s="22">
        <v>491</v>
      </c>
      <c r="L75" s="23">
        <v>491</v>
      </c>
      <c r="M75" s="2" t="s">
        <v>740</v>
      </c>
      <c r="N75" s="34"/>
    </row>
    <row r="76" spans="1:14" ht="37.5" x14ac:dyDescent="0.3">
      <c r="A76" s="27">
        <v>69</v>
      </c>
      <c r="B76" s="75"/>
      <c r="C76" s="11" t="s">
        <v>140</v>
      </c>
      <c r="D76" s="75"/>
      <c r="E76" s="10" t="s">
        <v>27</v>
      </c>
      <c r="F76" s="14">
        <v>159488</v>
      </c>
      <c r="G76" s="15" t="s">
        <v>62</v>
      </c>
      <c r="H76" s="4">
        <v>307599776</v>
      </c>
      <c r="I76" s="1" t="s">
        <v>18</v>
      </c>
      <c r="J76" s="24">
        <v>1</v>
      </c>
      <c r="K76" s="22">
        <v>7777.777</v>
      </c>
      <c r="L76" s="23">
        <v>7777.777</v>
      </c>
      <c r="M76" s="2" t="s">
        <v>740</v>
      </c>
      <c r="N76" s="34"/>
    </row>
    <row r="77" spans="1:14" ht="37.5" x14ac:dyDescent="0.3">
      <c r="A77" s="27">
        <v>70</v>
      </c>
      <c r="B77" s="75"/>
      <c r="C77" s="11" t="s">
        <v>144</v>
      </c>
      <c r="D77" s="75"/>
      <c r="E77" s="10" t="s">
        <v>27</v>
      </c>
      <c r="F77" s="14">
        <v>170305</v>
      </c>
      <c r="G77" s="15" t="s">
        <v>66</v>
      </c>
      <c r="H77" s="4">
        <v>306390588</v>
      </c>
      <c r="I77" s="1" t="s">
        <v>168</v>
      </c>
      <c r="J77" s="24">
        <v>400</v>
      </c>
      <c r="K77" s="22">
        <v>9.89</v>
      </c>
      <c r="L77" s="23">
        <v>3956</v>
      </c>
      <c r="M77" s="2" t="s">
        <v>740</v>
      </c>
      <c r="N77" s="34"/>
    </row>
    <row r="78" spans="1:14" ht="56.25" x14ac:dyDescent="0.3">
      <c r="A78" s="27">
        <v>71</v>
      </c>
      <c r="B78" s="75"/>
      <c r="C78" s="11" t="s">
        <v>68</v>
      </c>
      <c r="D78" s="75"/>
      <c r="E78" s="10" t="s">
        <v>25</v>
      </c>
      <c r="F78" s="14">
        <v>2</v>
      </c>
      <c r="G78" s="15" t="s">
        <v>69</v>
      </c>
      <c r="H78" s="4">
        <v>306701816</v>
      </c>
      <c r="I78" s="1" t="s">
        <v>18</v>
      </c>
      <c r="J78" s="24">
        <v>12</v>
      </c>
      <c r="K78" s="22">
        <v>8291.5</v>
      </c>
      <c r="L78" s="23">
        <v>99498</v>
      </c>
      <c r="M78" s="2" t="s">
        <v>740</v>
      </c>
      <c r="N78" s="34"/>
    </row>
    <row r="79" spans="1:14" ht="93.75" x14ac:dyDescent="0.3">
      <c r="A79" s="27">
        <v>72</v>
      </c>
      <c r="B79" s="75"/>
      <c r="C79" s="11" t="s">
        <v>164</v>
      </c>
      <c r="D79" s="75"/>
      <c r="E79" s="10" t="s">
        <v>25</v>
      </c>
      <c r="F79" s="14" t="s">
        <v>106</v>
      </c>
      <c r="G79" s="15" t="s">
        <v>105</v>
      </c>
      <c r="H79" s="4">
        <v>307387233</v>
      </c>
      <c r="I79" s="1" t="s">
        <v>183</v>
      </c>
      <c r="J79" s="24">
        <v>22</v>
      </c>
      <c r="K79" s="22">
        <v>1083.5</v>
      </c>
      <c r="L79" s="23">
        <v>23837</v>
      </c>
      <c r="M79" s="2" t="s">
        <v>740</v>
      </c>
      <c r="N79" s="34"/>
    </row>
    <row r="80" spans="1:14" ht="37.5" x14ac:dyDescent="0.3">
      <c r="A80" s="27">
        <v>73</v>
      </c>
      <c r="B80" s="10" t="s">
        <v>298</v>
      </c>
      <c r="C80" s="19" t="s">
        <v>536</v>
      </c>
      <c r="D80" s="10" t="s">
        <v>181</v>
      </c>
      <c r="E80" s="10" t="s">
        <v>25</v>
      </c>
      <c r="F80" s="14" t="s">
        <v>260</v>
      </c>
      <c r="G80" s="15" t="s">
        <v>261</v>
      </c>
      <c r="H80" s="6" t="s">
        <v>83</v>
      </c>
      <c r="I80" s="1" t="s">
        <v>18</v>
      </c>
      <c r="J80" s="22">
        <v>12</v>
      </c>
      <c r="K80" s="22">
        <v>10928.25</v>
      </c>
      <c r="L80" s="23">
        <v>131139</v>
      </c>
      <c r="M80" s="2" t="s">
        <v>736</v>
      </c>
      <c r="N80" s="2" t="s">
        <v>737</v>
      </c>
    </row>
    <row r="81" spans="1:14" ht="37.5" x14ac:dyDescent="0.3">
      <c r="A81" s="27">
        <v>74</v>
      </c>
      <c r="B81" s="75" t="s">
        <v>298</v>
      </c>
      <c r="C81" s="19" t="s">
        <v>537</v>
      </c>
      <c r="D81" s="75" t="s">
        <v>179</v>
      </c>
      <c r="E81" s="10" t="s">
        <v>25</v>
      </c>
      <c r="F81" s="14">
        <v>300</v>
      </c>
      <c r="G81" s="15" t="s">
        <v>262</v>
      </c>
      <c r="H81" s="4">
        <v>206013203</v>
      </c>
      <c r="I81" s="1" t="s">
        <v>183</v>
      </c>
      <c r="J81" s="24">
        <v>10</v>
      </c>
      <c r="K81" s="22">
        <v>39800</v>
      </c>
      <c r="L81" s="23">
        <v>398000</v>
      </c>
      <c r="M81" s="2" t="s">
        <v>738</v>
      </c>
      <c r="N81" s="2" t="s">
        <v>741</v>
      </c>
    </row>
    <row r="82" spans="1:14" ht="37.5" customHeight="1" x14ac:dyDescent="0.3">
      <c r="A82" s="27">
        <v>75</v>
      </c>
      <c r="B82" s="75"/>
      <c r="C82" s="11" t="s">
        <v>265</v>
      </c>
      <c r="D82" s="75"/>
      <c r="E82" s="10" t="s">
        <v>25</v>
      </c>
      <c r="F82" s="14" t="s">
        <v>264</v>
      </c>
      <c r="G82" s="15" t="s">
        <v>263</v>
      </c>
      <c r="H82" s="4">
        <v>306554707</v>
      </c>
      <c r="I82" s="1" t="s">
        <v>18</v>
      </c>
      <c r="J82" s="24">
        <v>1</v>
      </c>
      <c r="K82" s="22">
        <v>70000</v>
      </c>
      <c r="L82" s="23">
        <v>70000</v>
      </c>
      <c r="M82" s="2" t="s">
        <v>738</v>
      </c>
      <c r="N82" s="2" t="s">
        <v>741</v>
      </c>
    </row>
    <row r="83" spans="1:14" ht="75" x14ac:dyDescent="0.3">
      <c r="A83" s="27">
        <v>76</v>
      </c>
      <c r="B83" s="75"/>
      <c r="C83" s="11" t="s">
        <v>239</v>
      </c>
      <c r="D83" s="75"/>
      <c r="E83" s="10" t="s">
        <v>26</v>
      </c>
      <c r="F83" s="14">
        <v>30087</v>
      </c>
      <c r="G83" s="15" t="s">
        <v>171</v>
      </c>
      <c r="H83" s="4">
        <v>308054496</v>
      </c>
      <c r="I83" s="1" t="s">
        <v>183</v>
      </c>
      <c r="J83" s="24">
        <v>6</v>
      </c>
      <c r="K83" s="22">
        <v>8927.34</v>
      </c>
      <c r="L83" s="23">
        <v>53564.04</v>
      </c>
      <c r="M83" s="2" t="s">
        <v>738</v>
      </c>
      <c r="N83" s="2" t="s">
        <v>741</v>
      </c>
    </row>
    <row r="84" spans="1:14" ht="56.25" x14ac:dyDescent="0.3">
      <c r="A84" s="27">
        <v>77</v>
      </c>
      <c r="B84" s="75"/>
      <c r="C84" s="11" t="s">
        <v>184</v>
      </c>
      <c r="D84" s="75"/>
      <c r="E84" s="10" t="s">
        <v>25</v>
      </c>
      <c r="F84" s="14" t="s">
        <v>266</v>
      </c>
      <c r="G84" s="15" t="s">
        <v>267</v>
      </c>
      <c r="H84" s="4">
        <v>306612737</v>
      </c>
      <c r="I84" s="1" t="s">
        <v>183</v>
      </c>
      <c r="J84" s="24">
        <v>778800</v>
      </c>
      <c r="K84" s="22">
        <v>3.68</v>
      </c>
      <c r="L84" s="23">
        <v>2865984</v>
      </c>
      <c r="M84" s="2" t="s">
        <v>738</v>
      </c>
    </row>
    <row r="85" spans="1:14" ht="56.25" x14ac:dyDescent="0.3">
      <c r="A85" s="27">
        <v>78</v>
      </c>
      <c r="B85" s="75"/>
      <c r="C85" s="11" t="s">
        <v>218</v>
      </c>
      <c r="D85" s="75"/>
      <c r="E85" s="10" t="s">
        <v>25</v>
      </c>
      <c r="F85" s="14" t="s">
        <v>266</v>
      </c>
      <c r="G85" s="15" t="s">
        <v>267</v>
      </c>
      <c r="H85" s="4">
        <v>306612737</v>
      </c>
      <c r="I85" s="1" t="s">
        <v>183</v>
      </c>
      <c r="J85" s="24">
        <v>133500</v>
      </c>
      <c r="K85" s="22">
        <v>3.68</v>
      </c>
      <c r="L85" s="23">
        <v>491280</v>
      </c>
      <c r="M85" s="2" t="s">
        <v>738</v>
      </c>
    </row>
    <row r="86" spans="1:14" ht="56.25" x14ac:dyDescent="0.3">
      <c r="A86" s="27">
        <v>79</v>
      </c>
      <c r="B86" s="75"/>
      <c r="C86" s="11" t="s">
        <v>224</v>
      </c>
      <c r="D86" s="75"/>
      <c r="E86" s="10" t="s">
        <v>25</v>
      </c>
      <c r="F86" s="14" t="s">
        <v>266</v>
      </c>
      <c r="G86" s="15" t="s">
        <v>267</v>
      </c>
      <c r="H86" s="4">
        <v>306612737</v>
      </c>
      <c r="I86" s="1" t="s">
        <v>183</v>
      </c>
      <c r="J86" s="24">
        <v>7000</v>
      </c>
      <c r="K86" s="22">
        <v>1.9550000000000001</v>
      </c>
      <c r="L86" s="23">
        <v>13685</v>
      </c>
      <c r="M86" s="2" t="s">
        <v>738</v>
      </c>
    </row>
    <row r="87" spans="1:14" ht="56.25" x14ac:dyDescent="0.3">
      <c r="A87" s="27">
        <v>80</v>
      </c>
      <c r="B87" s="75"/>
      <c r="C87" s="11" t="s">
        <v>225</v>
      </c>
      <c r="D87" s="75"/>
      <c r="E87" s="10" t="s">
        <v>25</v>
      </c>
      <c r="F87" s="14" t="s">
        <v>266</v>
      </c>
      <c r="G87" s="15" t="s">
        <v>267</v>
      </c>
      <c r="H87" s="4">
        <v>306612737</v>
      </c>
      <c r="I87" s="1" t="s">
        <v>183</v>
      </c>
      <c r="J87" s="24">
        <v>3000</v>
      </c>
      <c r="K87" s="22">
        <v>3.5649999999999999</v>
      </c>
      <c r="L87" s="23">
        <v>10695</v>
      </c>
      <c r="M87" s="2" t="s">
        <v>738</v>
      </c>
    </row>
    <row r="88" spans="1:14" ht="56.25" x14ac:dyDescent="0.3">
      <c r="A88" s="27">
        <v>81</v>
      </c>
      <c r="B88" s="75"/>
      <c r="C88" s="11" t="s">
        <v>538</v>
      </c>
      <c r="D88" s="75"/>
      <c r="E88" s="10" t="s">
        <v>25</v>
      </c>
      <c r="F88" s="14" t="s">
        <v>268</v>
      </c>
      <c r="G88" s="15" t="s">
        <v>267</v>
      </c>
      <c r="H88" s="4">
        <v>306612737</v>
      </c>
      <c r="I88" s="1" t="s">
        <v>183</v>
      </c>
      <c r="J88" s="24">
        <v>1300000</v>
      </c>
      <c r="K88" s="22">
        <v>0.65549999999999997</v>
      </c>
      <c r="L88" s="23">
        <v>852150</v>
      </c>
      <c r="M88" s="2" t="s">
        <v>738</v>
      </c>
    </row>
    <row r="89" spans="1:14" ht="56.25" x14ac:dyDescent="0.3">
      <c r="A89" s="27">
        <v>82</v>
      </c>
      <c r="B89" s="75"/>
      <c r="C89" s="11" t="s">
        <v>539</v>
      </c>
      <c r="D89" s="75"/>
      <c r="E89" s="10" t="s">
        <v>25</v>
      </c>
      <c r="F89" s="14" t="s">
        <v>268</v>
      </c>
      <c r="G89" s="15" t="s">
        <v>267</v>
      </c>
      <c r="H89" s="4">
        <v>306612737</v>
      </c>
      <c r="I89" s="1" t="s">
        <v>183</v>
      </c>
      <c r="J89" s="24">
        <v>1455000</v>
      </c>
      <c r="K89" s="22">
        <v>0.48875000000000002</v>
      </c>
      <c r="L89" s="23">
        <v>711131.25</v>
      </c>
      <c r="M89" s="2" t="s">
        <v>738</v>
      </c>
    </row>
    <row r="90" spans="1:14" ht="56.25" x14ac:dyDescent="0.3">
      <c r="A90" s="27">
        <v>83</v>
      </c>
      <c r="B90" s="75"/>
      <c r="C90" s="11" t="s">
        <v>540</v>
      </c>
      <c r="D90" s="75"/>
      <c r="E90" s="10" t="s">
        <v>25</v>
      </c>
      <c r="F90" s="14" t="s">
        <v>268</v>
      </c>
      <c r="G90" s="15" t="s">
        <v>267</v>
      </c>
      <c r="H90" s="4">
        <v>306612737</v>
      </c>
      <c r="I90" s="1" t="s">
        <v>183</v>
      </c>
      <c r="J90" s="24">
        <v>490000</v>
      </c>
      <c r="K90" s="22">
        <v>0.96599999999999997</v>
      </c>
      <c r="L90" s="23">
        <v>473340</v>
      </c>
      <c r="M90" s="2" t="s">
        <v>738</v>
      </c>
    </row>
    <row r="91" spans="1:14" ht="56.25" x14ac:dyDescent="0.3">
      <c r="A91" s="27">
        <v>84</v>
      </c>
      <c r="B91" s="75"/>
      <c r="C91" s="11" t="s">
        <v>541</v>
      </c>
      <c r="D91" s="75"/>
      <c r="E91" s="10" t="s">
        <v>25</v>
      </c>
      <c r="F91" s="14" t="s">
        <v>268</v>
      </c>
      <c r="G91" s="15" t="s">
        <v>267</v>
      </c>
      <c r="H91" s="4">
        <v>306612737</v>
      </c>
      <c r="I91" s="1" t="s">
        <v>183</v>
      </c>
      <c r="J91" s="24">
        <v>54000</v>
      </c>
      <c r="K91" s="22">
        <v>1.6904999999999999</v>
      </c>
      <c r="L91" s="23">
        <v>91287</v>
      </c>
      <c r="M91" s="2" t="s">
        <v>738</v>
      </c>
    </row>
    <row r="92" spans="1:14" ht="37.5" x14ac:dyDescent="0.3">
      <c r="A92" s="27">
        <v>85</v>
      </c>
      <c r="B92" s="79" t="s">
        <v>298</v>
      </c>
      <c r="C92" s="11" t="s">
        <v>182</v>
      </c>
      <c r="D92" s="70" t="s">
        <v>9</v>
      </c>
      <c r="E92" s="10" t="s">
        <v>25</v>
      </c>
      <c r="F92" s="14" t="s">
        <v>282</v>
      </c>
      <c r="G92" s="15" t="s">
        <v>451</v>
      </c>
      <c r="H92" s="4" t="s">
        <v>269</v>
      </c>
      <c r="I92" s="1" t="s">
        <v>183</v>
      </c>
      <c r="J92" s="25">
        <v>6</v>
      </c>
      <c r="K92" s="25">
        <v>200</v>
      </c>
      <c r="L92" s="26">
        <v>1200</v>
      </c>
      <c r="M92" s="2" t="s">
        <v>740</v>
      </c>
      <c r="N92" s="35"/>
    </row>
    <row r="93" spans="1:14" ht="37.5" x14ac:dyDescent="0.3">
      <c r="A93" s="27">
        <v>86</v>
      </c>
      <c r="B93" s="79"/>
      <c r="C93" s="11" t="s">
        <v>542</v>
      </c>
      <c r="D93" s="70"/>
      <c r="E93" s="10" t="s">
        <v>25</v>
      </c>
      <c r="F93" s="14" t="s">
        <v>282</v>
      </c>
      <c r="G93" s="15" t="s">
        <v>451</v>
      </c>
      <c r="H93" s="4" t="s">
        <v>269</v>
      </c>
      <c r="I93" s="1" t="s">
        <v>183</v>
      </c>
      <c r="J93" s="25">
        <v>6</v>
      </c>
      <c r="K93" s="25">
        <v>1500</v>
      </c>
      <c r="L93" s="26">
        <v>9000</v>
      </c>
      <c r="M93" s="2" t="s">
        <v>740</v>
      </c>
      <c r="N93" s="35"/>
    </row>
    <row r="94" spans="1:14" ht="37.5" x14ac:dyDescent="0.3">
      <c r="A94" s="27">
        <v>87</v>
      </c>
      <c r="B94" s="79"/>
      <c r="C94" s="11" t="s">
        <v>543</v>
      </c>
      <c r="D94" s="70"/>
      <c r="E94" s="10" t="s">
        <v>25</v>
      </c>
      <c r="F94" s="14" t="s">
        <v>282</v>
      </c>
      <c r="G94" s="15" t="s">
        <v>451</v>
      </c>
      <c r="H94" s="4" t="s">
        <v>269</v>
      </c>
      <c r="I94" s="1" t="s">
        <v>183</v>
      </c>
      <c r="J94" s="25">
        <v>1</v>
      </c>
      <c r="K94" s="25">
        <v>1500</v>
      </c>
      <c r="L94" s="26">
        <v>1500</v>
      </c>
      <c r="M94" s="2" t="s">
        <v>740</v>
      </c>
      <c r="N94" s="35"/>
    </row>
    <row r="95" spans="1:14" ht="37.5" x14ac:dyDescent="0.3">
      <c r="A95" s="27">
        <v>88</v>
      </c>
      <c r="B95" s="79"/>
      <c r="C95" s="11" t="s">
        <v>544</v>
      </c>
      <c r="D95" s="70"/>
      <c r="E95" s="10" t="s">
        <v>25</v>
      </c>
      <c r="F95" s="14" t="s">
        <v>282</v>
      </c>
      <c r="G95" s="15" t="s">
        <v>451</v>
      </c>
      <c r="H95" s="4" t="s">
        <v>269</v>
      </c>
      <c r="I95" s="1" t="s">
        <v>183</v>
      </c>
      <c r="J95" s="25">
        <v>5</v>
      </c>
      <c r="K95" s="25">
        <v>380</v>
      </c>
      <c r="L95" s="26">
        <v>1900</v>
      </c>
      <c r="M95" s="2" t="s">
        <v>740</v>
      </c>
      <c r="N95" s="35"/>
    </row>
    <row r="96" spans="1:14" ht="37.5" x14ac:dyDescent="0.3">
      <c r="A96" s="27">
        <v>89</v>
      </c>
      <c r="B96" s="79"/>
      <c r="C96" s="11" t="s">
        <v>185</v>
      </c>
      <c r="D96" s="70"/>
      <c r="E96" s="10" t="s">
        <v>27</v>
      </c>
      <c r="F96" s="14" t="s">
        <v>283</v>
      </c>
      <c r="G96" s="15" t="s">
        <v>452</v>
      </c>
      <c r="H96" s="4" t="s">
        <v>270</v>
      </c>
      <c r="I96" s="1" t="s">
        <v>183</v>
      </c>
      <c r="J96" s="25">
        <v>12</v>
      </c>
      <c r="K96" s="25">
        <v>598</v>
      </c>
      <c r="L96" s="26">
        <v>7176</v>
      </c>
      <c r="M96" s="2" t="s">
        <v>740</v>
      </c>
      <c r="N96" s="36"/>
    </row>
    <row r="97" spans="1:14" ht="37.5" x14ac:dyDescent="0.3">
      <c r="A97" s="27">
        <v>90</v>
      </c>
      <c r="B97" s="79"/>
      <c r="C97" s="11" t="s">
        <v>186</v>
      </c>
      <c r="D97" s="70"/>
      <c r="E97" s="10" t="s">
        <v>27</v>
      </c>
      <c r="F97" s="14" t="s">
        <v>284</v>
      </c>
      <c r="G97" s="15" t="s">
        <v>453</v>
      </c>
      <c r="H97" s="4" t="s">
        <v>271</v>
      </c>
      <c r="I97" s="1" t="s">
        <v>183</v>
      </c>
      <c r="J97" s="25">
        <v>1</v>
      </c>
      <c r="K97" s="33">
        <f t="shared" ref="K97" si="0">+L97/J97</f>
        <v>1777.777</v>
      </c>
      <c r="L97" s="26">
        <v>1777.777</v>
      </c>
      <c r="M97" s="2" t="s">
        <v>740</v>
      </c>
      <c r="N97" s="36"/>
    </row>
    <row r="98" spans="1:14" ht="37.5" x14ac:dyDescent="0.3">
      <c r="A98" s="27">
        <v>91</v>
      </c>
      <c r="B98" s="79"/>
      <c r="C98" s="11" t="s">
        <v>297</v>
      </c>
      <c r="D98" s="70"/>
      <c r="E98" s="10" t="s">
        <v>25</v>
      </c>
      <c r="F98" s="14" t="s">
        <v>285</v>
      </c>
      <c r="G98" s="15" t="s">
        <v>454</v>
      </c>
      <c r="H98" s="4" t="s">
        <v>272</v>
      </c>
      <c r="I98" s="1" t="s">
        <v>18</v>
      </c>
      <c r="J98" s="25">
        <v>38</v>
      </c>
      <c r="K98" s="25">
        <v>1000</v>
      </c>
      <c r="L98" s="26">
        <v>38000</v>
      </c>
      <c r="M98" s="2" t="s">
        <v>740</v>
      </c>
      <c r="N98" s="36" t="s">
        <v>741</v>
      </c>
    </row>
    <row r="99" spans="1:14" ht="37.5" x14ac:dyDescent="0.3">
      <c r="A99" s="27">
        <v>92</v>
      </c>
      <c r="B99" s="79"/>
      <c r="C99" s="11" t="s">
        <v>193</v>
      </c>
      <c r="D99" s="70"/>
      <c r="E99" s="10" t="s">
        <v>27</v>
      </c>
      <c r="F99" s="14" t="s">
        <v>286</v>
      </c>
      <c r="G99" s="15" t="s">
        <v>455</v>
      </c>
      <c r="H99" s="4" t="s">
        <v>273</v>
      </c>
      <c r="I99" s="1" t="s">
        <v>183</v>
      </c>
      <c r="J99" s="25">
        <v>1</v>
      </c>
      <c r="K99" s="25">
        <v>5500</v>
      </c>
      <c r="L99" s="26">
        <v>5500</v>
      </c>
      <c r="M99" s="2" t="s">
        <v>740</v>
      </c>
      <c r="N99" s="36"/>
    </row>
    <row r="100" spans="1:14" ht="37.5" x14ac:dyDescent="0.3">
      <c r="A100" s="27">
        <v>93</v>
      </c>
      <c r="B100" s="79"/>
      <c r="C100" s="11" t="s">
        <v>194</v>
      </c>
      <c r="D100" s="70"/>
      <c r="E100" s="10" t="s">
        <v>27</v>
      </c>
      <c r="F100" s="14" t="s">
        <v>287</v>
      </c>
      <c r="G100" s="15" t="s">
        <v>455</v>
      </c>
      <c r="H100" s="4" t="s">
        <v>273</v>
      </c>
      <c r="I100" s="1" t="s">
        <v>183</v>
      </c>
      <c r="J100" s="25">
        <v>10</v>
      </c>
      <c r="K100" s="25">
        <v>330</v>
      </c>
      <c r="L100" s="26">
        <v>3300</v>
      </c>
      <c r="M100" s="2" t="s">
        <v>740</v>
      </c>
      <c r="N100" s="36"/>
    </row>
    <row r="101" spans="1:14" ht="56.25" x14ac:dyDescent="0.3">
      <c r="A101" s="27">
        <v>94</v>
      </c>
      <c r="B101" s="79"/>
      <c r="C101" s="11" t="s">
        <v>192</v>
      </c>
      <c r="D101" s="70"/>
      <c r="E101" s="10" t="s">
        <v>27</v>
      </c>
      <c r="F101" s="14" t="s">
        <v>288</v>
      </c>
      <c r="G101" s="15" t="s">
        <v>455</v>
      </c>
      <c r="H101" s="4" t="s">
        <v>273</v>
      </c>
      <c r="I101" s="1" t="s">
        <v>183</v>
      </c>
      <c r="J101" s="25">
        <v>1</v>
      </c>
      <c r="K101" s="25">
        <v>1560</v>
      </c>
      <c r="L101" s="26">
        <v>1560</v>
      </c>
      <c r="M101" s="2" t="s">
        <v>740</v>
      </c>
      <c r="N101" s="36"/>
    </row>
    <row r="102" spans="1:14" ht="37.5" x14ac:dyDescent="0.3">
      <c r="A102" s="27">
        <v>95</v>
      </c>
      <c r="B102" s="79"/>
      <c r="C102" s="11" t="s">
        <v>206</v>
      </c>
      <c r="D102" s="70"/>
      <c r="E102" s="10" t="s">
        <v>27</v>
      </c>
      <c r="F102" s="14" t="s">
        <v>289</v>
      </c>
      <c r="G102" s="15" t="s">
        <v>456</v>
      </c>
      <c r="H102" s="4" t="s">
        <v>274</v>
      </c>
      <c r="I102" s="1" t="s">
        <v>183</v>
      </c>
      <c r="J102" s="25">
        <v>150</v>
      </c>
      <c r="K102" s="25">
        <v>15</v>
      </c>
      <c r="L102" s="26">
        <v>2250</v>
      </c>
      <c r="M102" s="2" t="s">
        <v>740</v>
      </c>
      <c r="N102" s="34"/>
    </row>
    <row r="103" spans="1:14" ht="37.5" x14ac:dyDescent="0.3">
      <c r="A103" s="27">
        <v>96</v>
      </c>
      <c r="B103" s="79"/>
      <c r="C103" s="11" t="s">
        <v>196</v>
      </c>
      <c r="D103" s="70"/>
      <c r="E103" s="10" t="s">
        <v>27</v>
      </c>
      <c r="F103" s="14" t="s">
        <v>290</v>
      </c>
      <c r="G103" s="15" t="s">
        <v>457</v>
      </c>
      <c r="H103" s="4" t="s">
        <v>275</v>
      </c>
      <c r="I103" s="1" t="s">
        <v>183</v>
      </c>
      <c r="J103" s="25">
        <v>80</v>
      </c>
      <c r="K103" s="25">
        <v>179.999</v>
      </c>
      <c r="L103" s="26">
        <v>14399.92</v>
      </c>
      <c r="M103" s="2" t="s">
        <v>740</v>
      </c>
      <c r="N103" s="34"/>
    </row>
    <row r="104" spans="1:14" ht="37.5" x14ac:dyDescent="0.3">
      <c r="A104" s="27">
        <v>97</v>
      </c>
      <c r="B104" s="79"/>
      <c r="C104" s="11" t="s">
        <v>208</v>
      </c>
      <c r="D104" s="70"/>
      <c r="E104" s="10" t="s">
        <v>27</v>
      </c>
      <c r="F104" s="14" t="s">
        <v>291</v>
      </c>
      <c r="G104" s="15" t="s">
        <v>458</v>
      </c>
      <c r="H104" s="4" t="s">
        <v>276</v>
      </c>
      <c r="I104" s="1" t="s">
        <v>183</v>
      </c>
      <c r="J104" s="25">
        <v>100</v>
      </c>
      <c r="K104" s="25">
        <v>16</v>
      </c>
      <c r="L104" s="26">
        <v>1600</v>
      </c>
      <c r="M104" s="2" t="s">
        <v>740</v>
      </c>
      <c r="N104" s="34"/>
    </row>
    <row r="105" spans="1:14" ht="37.5" x14ac:dyDescent="0.3">
      <c r="A105" s="27">
        <v>98</v>
      </c>
      <c r="B105" s="79"/>
      <c r="C105" s="11" t="s">
        <v>209</v>
      </c>
      <c r="D105" s="70"/>
      <c r="E105" s="10" t="s">
        <v>27</v>
      </c>
      <c r="F105" s="14" t="s">
        <v>292</v>
      </c>
      <c r="G105" s="15" t="s">
        <v>459</v>
      </c>
      <c r="H105" s="4" t="s">
        <v>277</v>
      </c>
      <c r="I105" s="1" t="s">
        <v>183</v>
      </c>
      <c r="J105" s="25">
        <v>250</v>
      </c>
      <c r="K105" s="25">
        <v>4.9909999999999997</v>
      </c>
      <c r="L105" s="26">
        <v>1247.75</v>
      </c>
      <c r="M105" s="2" t="s">
        <v>740</v>
      </c>
      <c r="N105" s="34"/>
    </row>
    <row r="106" spans="1:14" ht="37.5" x14ac:dyDescent="0.3">
      <c r="A106" s="27">
        <v>99</v>
      </c>
      <c r="B106" s="79"/>
      <c r="C106" s="11" t="s">
        <v>187</v>
      </c>
      <c r="D106" s="70"/>
      <c r="E106" s="10" t="s">
        <v>27</v>
      </c>
      <c r="F106" s="14" t="s">
        <v>293</v>
      </c>
      <c r="G106" s="15" t="s">
        <v>460</v>
      </c>
      <c r="H106" s="4" t="s">
        <v>278</v>
      </c>
      <c r="I106" s="1" t="s">
        <v>183</v>
      </c>
      <c r="J106" s="25">
        <v>1</v>
      </c>
      <c r="K106" s="25">
        <v>15500</v>
      </c>
      <c r="L106" s="26">
        <v>15500</v>
      </c>
      <c r="M106" s="2" t="s">
        <v>740</v>
      </c>
      <c r="N106" s="34"/>
    </row>
    <row r="107" spans="1:14" s="42" customFormat="1" ht="56.25" x14ac:dyDescent="0.3">
      <c r="A107" s="37">
        <v>100</v>
      </c>
      <c r="B107" s="79"/>
      <c r="C107" s="38" t="s">
        <v>545</v>
      </c>
      <c r="D107" s="70"/>
      <c r="E107" s="37" t="s">
        <v>743</v>
      </c>
      <c r="F107" s="39" t="s">
        <v>294</v>
      </c>
      <c r="G107" s="37" t="s">
        <v>461</v>
      </c>
      <c r="H107" s="40" t="s">
        <v>279</v>
      </c>
      <c r="I107" s="39" t="s">
        <v>19</v>
      </c>
      <c r="J107" s="44">
        <v>10</v>
      </c>
      <c r="K107" s="44">
        <v>24.483499999999999</v>
      </c>
      <c r="L107" s="45">
        <v>244.83500000000001</v>
      </c>
      <c r="M107" s="42" t="s">
        <v>740</v>
      </c>
      <c r="N107" s="46"/>
    </row>
    <row r="108" spans="1:14" s="42" customFormat="1" ht="75" x14ac:dyDescent="0.3">
      <c r="A108" s="37">
        <v>101</v>
      </c>
      <c r="B108" s="79"/>
      <c r="C108" s="38" t="s">
        <v>546</v>
      </c>
      <c r="D108" s="70"/>
      <c r="E108" s="37" t="s">
        <v>743</v>
      </c>
      <c r="F108" s="39" t="s">
        <v>295</v>
      </c>
      <c r="G108" s="37" t="s">
        <v>462</v>
      </c>
      <c r="H108" s="40" t="s">
        <v>280</v>
      </c>
      <c r="I108" s="39" t="s">
        <v>259</v>
      </c>
      <c r="J108" s="44">
        <v>1</v>
      </c>
      <c r="K108" s="44">
        <v>5800</v>
      </c>
      <c r="L108" s="45">
        <v>5800</v>
      </c>
      <c r="M108" s="42" t="s">
        <v>740</v>
      </c>
      <c r="N108" s="46"/>
    </row>
    <row r="109" spans="1:14" ht="37.5" x14ac:dyDescent="0.3">
      <c r="A109" s="27">
        <v>102</v>
      </c>
      <c r="B109" s="79"/>
      <c r="C109" s="11" t="s">
        <v>255</v>
      </c>
      <c r="D109" s="70"/>
      <c r="E109" s="10" t="s">
        <v>27</v>
      </c>
      <c r="F109" s="14" t="s">
        <v>296</v>
      </c>
      <c r="G109" s="15" t="s">
        <v>463</v>
      </c>
      <c r="H109" s="4" t="s">
        <v>281</v>
      </c>
      <c r="I109" s="1" t="s">
        <v>183</v>
      </c>
      <c r="J109" s="25">
        <v>2</v>
      </c>
      <c r="K109" s="25">
        <v>655.55499999999995</v>
      </c>
      <c r="L109" s="26">
        <v>1311.11</v>
      </c>
      <c r="M109" s="2" t="s">
        <v>740</v>
      </c>
      <c r="N109" s="34"/>
    </row>
    <row r="110" spans="1:14" s="42" customFormat="1" ht="56.25" x14ac:dyDescent="0.3">
      <c r="A110" s="37">
        <v>103</v>
      </c>
      <c r="B110" s="71" t="s">
        <v>298</v>
      </c>
      <c r="C110" s="38" t="s">
        <v>534</v>
      </c>
      <c r="D110" s="76" t="s">
        <v>8</v>
      </c>
      <c r="E110" s="37" t="s">
        <v>743</v>
      </c>
      <c r="F110" s="39" t="s">
        <v>359</v>
      </c>
      <c r="G110" s="37" t="s">
        <v>464</v>
      </c>
      <c r="H110" s="40" t="s">
        <v>300</v>
      </c>
      <c r="I110" s="39" t="s">
        <v>18</v>
      </c>
      <c r="J110" s="47">
        <v>1</v>
      </c>
      <c r="K110" s="47">
        <v>2980</v>
      </c>
      <c r="L110" s="48">
        <v>2980</v>
      </c>
      <c r="M110" s="42" t="s">
        <v>739</v>
      </c>
    </row>
    <row r="111" spans="1:14" ht="37.5" x14ac:dyDescent="0.3">
      <c r="A111" s="27">
        <v>104</v>
      </c>
      <c r="B111" s="72"/>
      <c r="C111" s="11" t="s">
        <v>547</v>
      </c>
      <c r="D111" s="77"/>
      <c r="E111" s="10" t="s">
        <v>27</v>
      </c>
      <c r="F111" s="14" t="s">
        <v>360</v>
      </c>
      <c r="G111" s="15" t="s">
        <v>465</v>
      </c>
      <c r="H111" s="4" t="s">
        <v>301</v>
      </c>
      <c r="I111" s="1" t="s">
        <v>18</v>
      </c>
      <c r="J111" s="17">
        <v>1</v>
      </c>
      <c r="K111" s="18">
        <v>12400</v>
      </c>
      <c r="L111" s="18">
        <v>12400</v>
      </c>
      <c r="M111" s="2" t="s">
        <v>739</v>
      </c>
      <c r="N111" s="2" t="s">
        <v>741</v>
      </c>
    </row>
    <row r="112" spans="1:14" ht="37.5" x14ac:dyDescent="0.3">
      <c r="A112" s="27">
        <v>105</v>
      </c>
      <c r="B112" s="72"/>
      <c r="C112" s="11" t="s">
        <v>548</v>
      </c>
      <c r="D112" s="77"/>
      <c r="E112" s="10" t="s">
        <v>27</v>
      </c>
      <c r="F112" s="14" t="s">
        <v>361</v>
      </c>
      <c r="G112" s="15" t="s">
        <v>465</v>
      </c>
      <c r="H112" s="4" t="s">
        <v>301</v>
      </c>
      <c r="I112" s="1" t="s">
        <v>18</v>
      </c>
      <c r="J112" s="17">
        <v>1</v>
      </c>
      <c r="K112" s="18">
        <v>15000</v>
      </c>
      <c r="L112" s="18">
        <v>15000</v>
      </c>
      <c r="M112" s="2" t="s">
        <v>739</v>
      </c>
      <c r="N112" s="2" t="s">
        <v>741</v>
      </c>
    </row>
    <row r="113" spans="1:14" ht="37.5" x14ac:dyDescent="0.3">
      <c r="A113" s="27">
        <v>106</v>
      </c>
      <c r="B113" s="72"/>
      <c r="C113" s="11" t="s">
        <v>145</v>
      </c>
      <c r="D113" s="77"/>
      <c r="E113" s="10" t="s">
        <v>25</v>
      </c>
      <c r="F113" s="14" t="s">
        <v>362</v>
      </c>
      <c r="G113" s="15" t="s">
        <v>466</v>
      </c>
      <c r="H113" s="4" t="s">
        <v>71</v>
      </c>
      <c r="I113" s="1" t="s">
        <v>18</v>
      </c>
      <c r="J113" s="17">
        <v>1</v>
      </c>
      <c r="K113" s="18">
        <v>4438.8</v>
      </c>
      <c r="L113" s="18">
        <v>4438.8</v>
      </c>
      <c r="M113" s="2" t="s">
        <v>739</v>
      </c>
      <c r="N113" s="2" t="s">
        <v>741</v>
      </c>
    </row>
    <row r="114" spans="1:14" ht="37.5" x14ac:dyDescent="0.3">
      <c r="A114" s="27">
        <v>107</v>
      </c>
      <c r="B114" s="72"/>
      <c r="C114" s="11" t="s">
        <v>145</v>
      </c>
      <c r="D114" s="77"/>
      <c r="E114" s="10" t="s">
        <v>25</v>
      </c>
      <c r="F114" s="14" t="s">
        <v>363</v>
      </c>
      <c r="G114" s="15" t="s">
        <v>466</v>
      </c>
      <c r="H114" s="4" t="s">
        <v>71</v>
      </c>
      <c r="I114" s="1" t="s">
        <v>18</v>
      </c>
      <c r="J114" s="17">
        <v>1</v>
      </c>
      <c r="K114" s="18">
        <v>6885.9719999999998</v>
      </c>
      <c r="L114" s="18">
        <v>6885.9719999999998</v>
      </c>
      <c r="M114" s="2" t="s">
        <v>739</v>
      </c>
      <c r="N114" s="36" t="s">
        <v>741</v>
      </c>
    </row>
    <row r="115" spans="1:14" ht="37.5" x14ac:dyDescent="0.3">
      <c r="A115" s="27">
        <v>108</v>
      </c>
      <c r="B115" s="72"/>
      <c r="C115" s="11" t="s">
        <v>145</v>
      </c>
      <c r="D115" s="77"/>
      <c r="E115" s="10" t="s">
        <v>25</v>
      </c>
      <c r="F115" s="14" t="s">
        <v>364</v>
      </c>
      <c r="G115" s="15" t="s">
        <v>466</v>
      </c>
      <c r="H115" s="4" t="s">
        <v>71</v>
      </c>
      <c r="I115" s="1" t="s">
        <v>18</v>
      </c>
      <c r="J115" s="17">
        <v>1</v>
      </c>
      <c r="K115" s="18">
        <v>6171.78</v>
      </c>
      <c r="L115" s="18">
        <v>6171.78</v>
      </c>
      <c r="M115" s="2" t="s">
        <v>739</v>
      </c>
      <c r="N115" s="36" t="s">
        <v>741</v>
      </c>
    </row>
    <row r="116" spans="1:14" ht="56.25" x14ac:dyDescent="0.3">
      <c r="A116" s="27">
        <v>109</v>
      </c>
      <c r="B116" s="72"/>
      <c r="C116" s="11" t="s">
        <v>146</v>
      </c>
      <c r="D116" s="77"/>
      <c r="E116" s="10" t="s">
        <v>25</v>
      </c>
      <c r="F116" s="14" t="s">
        <v>365</v>
      </c>
      <c r="G116" s="15" t="s">
        <v>467</v>
      </c>
      <c r="H116" s="4" t="s">
        <v>73</v>
      </c>
      <c r="I116" s="1" t="s">
        <v>18</v>
      </c>
      <c r="J116" s="17">
        <v>1</v>
      </c>
      <c r="K116" s="18">
        <f>+L116</f>
        <v>337815.55200000003</v>
      </c>
      <c r="L116" s="18">
        <v>337815.55200000003</v>
      </c>
      <c r="M116" s="2" t="s">
        <v>739</v>
      </c>
      <c r="N116" s="2" t="s">
        <v>741</v>
      </c>
    </row>
    <row r="117" spans="1:14" ht="37.5" x14ac:dyDescent="0.3">
      <c r="A117" s="27">
        <v>110</v>
      </c>
      <c r="B117" s="72"/>
      <c r="C117" s="11" t="s">
        <v>162</v>
      </c>
      <c r="D117" s="77"/>
      <c r="E117" s="10" t="s">
        <v>25</v>
      </c>
      <c r="F117" s="14" t="s">
        <v>366</v>
      </c>
      <c r="G117" s="15" t="s">
        <v>466</v>
      </c>
      <c r="H117" s="4" t="s">
        <v>71</v>
      </c>
      <c r="I117" s="1" t="s">
        <v>18</v>
      </c>
      <c r="J117" s="17">
        <v>1</v>
      </c>
      <c r="K117" s="18">
        <v>23777.866000000002</v>
      </c>
      <c r="L117" s="18">
        <v>23777.866000000002</v>
      </c>
      <c r="M117" s="2" t="s">
        <v>739</v>
      </c>
      <c r="N117" s="2" t="s">
        <v>741</v>
      </c>
    </row>
    <row r="118" spans="1:14" ht="56.25" x14ac:dyDescent="0.3">
      <c r="A118" s="27">
        <v>111</v>
      </c>
      <c r="B118" s="72"/>
      <c r="C118" s="11" t="s">
        <v>159</v>
      </c>
      <c r="D118" s="77"/>
      <c r="E118" s="10" t="s">
        <v>25</v>
      </c>
      <c r="F118" s="14" t="s">
        <v>367</v>
      </c>
      <c r="G118" s="15" t="s">
        <v>468</v>
      </c>
      <c r="H118" s="4" t="s">
        <v>302</v>
      </c>
      <c r="I118" s="1" t="s">
        <v>18</v>
      </c>
      <c r="J118" s="17">
        <v>1</v>
      </c>
      <c r="K118" s="18">
        <v>2235.0434399999999</v>
      </c>
      <c r="L118" s="18">
        <v>2235.0434399999999</v>
      </c>
      <c r="M118" s="2" t="s">
        <v>739</v>
      </c>
      <c r="N118" s="2" t="s">
        <v>741</v>
      </c>
    </row>
    <row r="119" spans="1:14" ht="56.25" x14ac:dyDescent="0.3">
      <c r="A119" s="27">
        <v>112</v>
      </c>
      <c r="B119" s="72"/>
      <c r="C119" s="11" t="s">
        <v>146</v>
      </c>
      <c r="D119" s="77"/>
      <c r="E119" s="10" t="s">
        <v>25</v>
      </c>
      <c r="F119" s="14" t="s">
        <v>368</v>
      </c>
      <c r="G119" s="15" t="s">
        <v>467</v>
      </c>
      <c r="H119" s="4" t="s">
        <v>73</v>
      </c>
      <c r="I119" s="1" t="s">
        <v>18</v>
      </c>
      <c r="J119" s="17">
        <v>1</v>
      </c>
      <c r="K119" s="18">
        <f>+L119</f>
        <v>381193.728</v>
      </c>
      <c r="L119" s="18">
        <v>381193.728</v>
      </c>
      <c r="M119" s="2" t="s">
        <v>739</v>
      </c>
      <c r="N119" s="34" t="s">
        <v>741</v>
      </c>
    </row>
    <row r="120" spans="1:14" ht="37.5" x14ac:dyDescent="0.3">
      <c r="A120" s="27">
        <v>113</v>
      </c>
      <c r="B120" s="72"/>
      <c r="C120" s="11" t="s">
        <v>549</v>
      </c>
      <c r="D120" s="77"/>
      <c r="E120" s="10" t="s">
        <v>25</v>
      </c>
      <c r="F120" s="14" t="s">
        <v>369</v>
      </c>
      <c r="G120" s="15" t="s">
        <v>469</v>
      </c>
      <c r="H120" s="4" t="s">
        <v>303</v>
      </c>
      <c r="I120" s="1" t="s">
        <v>18</v>
      </c>
      <c r="J120" s="17">
        <v>1</v>
      </c>
      <c r="K120" s="18">
        <v>49500</v>
      </c>
      <c r="L120" s="18">
        <v>49500</v>
      </c>
      <c r="M120" s="2" t="s">
        <v>739</v>
      </c>
      <c r="N120" s="36" t="s">
        <v>741</v>
      </c>
    </row>
    <row r="121" spans="1:14" ht="37.5" x14ac:dyDescent="0.3">
      <c r="A121" s="27">
        <v>114</v>
      </c>
      <c r="B121" s="72"/>
      <c r="C121" s="11" t="s">
        <v>523</v>
      </c>
      <c r="D121" s="77"/>
      <c r="E121" s="10" t="s">
        <v>25</v>
      </c>
      <c r="F121" s="14" t="s">
        <v>370</v>
      </c>
      <c r="G121" s="15" t="s">
        <v>263</v>
      </c>
      <c r="H121" s="4" t="s">
        <v>304</v>
      </c>
      <c r="I121" s="1" t="s">
        <v>18</v>
      </c>
      <c r="J121" s="17">
        <v>1</v>
      </c>
      <c r="K121" s="18">
        <v>153000</v>
      </c>
      <c r="L121" s="18">
        <v>153000</v>
      </c>
      <c r="M121" s="2" t="s">
        <v>739</v>
      </c>
      <c r="N121" s="36" t="s">
        <v>741</v>
      </c>
    </row>
    <row r="122" spans="1:14" ht="37.5" x14ac:dyDescent="0.3">
      <c r="A122" s="27">
        <v>115</v>
      </c>
      <c r="B122" s="72"/>
      <c r="C122" s="11" t="s">
        <v>550</v>
      </c>
      <c r="D122" s="77"/>
      <c r="E122" s="10" t="s">
        <v>27</v>
      </c>
      <c r="F122" s="14">
        <v>383060</v>
      </c>
      <c r="G122" s="15" t="s">
        <v>470</v>
      </c>
      <c r="H122" s="4" t="s">
        <v>305</v>
      </c>
      <c r="I122" s="1" t="s">
        <v>18</v>
      </c>
      <c r="J122" s="17">
        <v>1</v>
      </c>
      <c r="K122" s="17">
        <v>9900</v>
      </c>
      <c r="L122" s="18">
        <v>9900</v>
      </c>
      <c r="M122" s="2" t="s">
        <v>739</v>
      </c>
      <c r="N122" s="36" t="s">
        <v>741</v>
      </c>
    </row>
    <row r="123" spans="1:14" ht="37.5" x14ac:dyDescent="0.3">
      <c r="A123" s="27">
        <v>116</v>
      </c>
      <c r="B123" s="72"/>
      <c r="C123" s="11" t="s">
        <v>524</v>
      </c>
      <c r="D123" s="77"/>
      <c r="E123" s="10" t="s">
        <v>25</v>
      </c>
      <c r="F123" s="14" t="s">
        <v>371</v>
      </c>
      <c r="G123" s="15" t="s">
        <v>455</v>
      </c>
      <c r="H123" s="4" t="s">
        <v>273</v>
      </c>
      <c r="I123" s="1" t="s">
        <v>28</v>
      </c>
      <c r="J123" s="17">
        <v>60</v>
      </c>
      <c r="K123" s="17">
        <v>110</v>
      </c>
      <c r="L123" s="18">
        <v>6600</v>
      </c>
      <c r="M123" s="2" t="s">
        <v>739</v>
      </c>
      <c r="N123" s="36"/>
    </row>
    <row r="124" spans="1:14" ht="37.5" x14ac:dyDescent="0.3">
      <c r="A124" s="27">
        <v>117</v>
      </c>
      <c r="B124" s="72"/>
      <c r="C124" s="11" t="s">
        <v>200</v>
      </c>
      <c r="D124" s="77"/>
      <c r="E124" s="10" t="s">
        <v>27</v>
      </c>
      <c r="F124" s="14" t="s">
        <v>372</v>
      </c>
      <c r="G124" s="15" t="s">
        <v>455</v>
      </c>
      <c r="H124" s="4" t="s">
        <v>273</v>
      </c>
      <c r="I124" s="1" t="s">
        <v>183</v>
      </c>
      <c r="J124" s="17">
        <v>1</v>
      </c>
      <c r="K124" s="17">
        <v>8700</v>
      </c>
      <c r="L124" s="18">
        <v>8700</v>
      </c>
      <c r="M124" s="2" t="s">
        <v>739</v>
      </c>
      <c r="N124" s="36"/>
    </row>
    <row r="125" spans="1:14" ht="37.5" x14ac:dyDescent="0.3">
      <c r="A125" s="27">
        <v>118</v>
      </c>
      <c r="B125" s="72"/>
      <c r="C125" s="11" t="s">
        <v>524</v>
      </c>
      <c r="D125" s="77"/>
      <c r="E125" s="10" t="s">
        <v>25</v>
      </c>
      <c r="F125" s="14" t="s">
        <v>373</v>
      </c>
      <c r="G125" s="15" t="s">
        <v>455</v>
      </c>
      <c r="H125" s="4" t="s">
        <v>273</v>
      </c>
      <c r="I125" s="1" t="s">
        <v>28</v>
      </c>
      <c r="J125" s="17">
        <v>12</v>
      </c>
      <c r="K125" s="17">
        <v>110</v>
      </c>
      <c r="L125" s="18">
        <v>1320</v>
      </c>
      <c r="M125" s="2" t="s">
        <v>739</v>
      </c>
      <c r="N125" s="34"/>
    </row>
    <row r="126" spans="1:14" ht="37.5" x14ac:dyDescent="0.3">
      <c r="A126" s="27">
        <v>119</v>
      </c>
      <c r="B126" s="72"/>
      <c r="C126" s="11" t="s">
        <v>195</v>
      </c>
      <c r="D126" s="77"/>
      <c r="E126" s="10" t="s">
        <v>27</v>
      </c>
      <c r="F126" s="14" t="s">
        <v>374</v>
      </c>
      <c r="G126" s="15" t="s">
        <v>471</v>
      </c>
      <c r="H126" s="4" t="s">
        <v>306</v>
      </c>
      <c r="I126" s="1" t="s">
        <v>183</v>
      </c>
      <c r="J126" s="17">
        <v>3</v>
      </c>
      <c r="K126" s="17">
        <v>145</v>
      </c>
      <c r="L126" s="18">
        <v>435</v>
      </c>
      <c r="M126" s="2" t="s">
        <v>739</v>
      </c>
      <c r="N126" s="36"/>
    </row>
    <row r="127" spans="1:14" ht="37.5" x14ac:dyDescent="0.3">
      <c r="A127" s="27">
        <v>120</v>
      </c>
      <c r="B127" s="72"/>
      <c r="C127" s="11" t="s">
        <v>188</v>
      </c>
      <c r="D127" s="77"/>
      <c r="E127" s="10" t="s">
        <v>27</v>
      </c>
      <c r="F127" s="14" t="s">
        <v>374</v>
      </c>
      <c r="G127" s="15" t="s">
        <v>471</v>
      </c>
      <c r="H127" s="4" t="s">
        <v>306</v>
      </c>
      <c r="I127" s="1" t="s">
        <v>183</v>
      </c>
      <c r="J127" s="17">
        <v>6</v>
      </c>
      <c r="K127" s="17">
        <v>145</v>
      </c>
      <c r="L127" s="18">
        <v>870</v>
      </c>
      <c r="M127" s="2" t="s">
        <v>739</v>
      </c>
      <c r="N127" s="36"/>
    </row>
    <row r="128" spans="1:14" ht="37.5" x14ac:dyDescent="0.3">
      <c r="A128" s="27">
        <v>121</v>
      </c>
      <c r="B128" s="72"/>
      <c r="C128" s="11" t="s">
        <v>525</v>
      </c>
      <c r="D128" s="77"/>
      <c r="E128" s="10" t="s">
        <v>25</v>
      </c>
      <c r="F128" s="14" t="s">
        <v>375</v>
      </c>
      <c r="G128" s="15" t="s">
        <v>472</v>
      </c>
      <c r="H128" s="4" t="s">
        <v>307</v>
      </c>
      <c r="I128" s="1" t="s">
        <v>18</v>
      </c>
      <c r="J128" s="17">
        <v>1</v>
      </c>
      <c r="K128" s="17">
        <v>118800</v>
      </c>
      <c r="L128" s="18">
        <v>118800</v>
      </c>
      <c r="M128" s="2" t="s">
        <v>739</v>
      </c>
      <c r="N128" s="34" t="s">
        <v>741</v>
      </c>
    </row>
    <row r="129" spans="1:14" ht="37.5" x14ac:dyDescent="0.3">
      <c r="A129" s="27">
        <v>122</v>
      </c>
      <c r="B129" s="72"/>
      <c r="C129" s="11" t="s">
        <v>525</v>
      </c>
      <c r="D129" s="77"/>
      <c r="E129" s="10" t="s">
        <v>25</v>
      </c>
      <c r="F129" s="14" t="s">
        <v>376</v>
      </c>
      <c r="G129" s="15" t="s">
        <v>472</v>
      </c>
      <c r="H129" s="4" t="s">
        <v>307</v>
      </c>
      <c r="I129" s="1" t="s">
        <v>18</v>
      </c>
      <c r="J129" s="17">
        <v>1</v>
      </c>
      <c r="K129" s="17">
        <v>121500</v>
      </c>
      <c r="L129" s="18">
        <v>121500</v>
      </c>
      <c r="M129" s="2" t="s">
        <v>739</v>
      </c>
      <c r="N129" s="34" t="s">
        <v>741</v>
      </c>
    </row>
    <row r="130" spans="1:14" ht="37.5" x14ac:dyDescent="0.3">
      <c r="A130" s="27">
        <v>123</v>
      </c>
      <c r="B130" s="72"/>
      <c r="C130" s="11" t="s">
        <v>145</v>
      </c>
      <c r="D130" s="77"/>
      <c r="E130" s="10" t="s">
        <v>25</v>
      </c>
      <c r="F130" s="14" t="s">
        <v>377</v>
      </c>
      <c r="G130" s="15" t="s">
        <v>466</v>
      </c>
      <c r="H130" s="4" t="s">
        <v>71</v>
      </c>
      <c r="I130" s="1" t="s">
        <v>18</v>
      </c>
      <c r="J130" s="17">
        <v>1</v>
      </c>
      <c r="K130" s="17">
        <v>11413.8</v>
      </c>
      <c r="L130" s="18">
        <v>11413.8</v>
      </c>
      <c r="M130" s="2" t="s">
        <v>739</v>
      </c>
      <c r="N130" s="34" t="s">
        <v>741</v>
      </c>
    </row>
    <row r="131" spans="1:14" ht="37.5" x14ac:dyDescent="0.3">
      <c r="A131" s="27">
        <v>124</v>
      </c>
      <c r="B131" s="72"/>
      <c r="C131" s="11" t="s">
        <v>149</v>
      </c>
      <c r="D131" s="77"/>
      <c r="E131" s="10" t="s">
        <v>25</v>
      </c>
      <c r="F131" s="14" t="s">
        <v>378</v>
      </c>
      <c r="G131" s="15" t="s">
        <v>473</v>
      </c>
      <c r="H131" s="4" t="s">
        <v>308</v>
      </c>
      <c r="I131" s="1" t="s">
        <v>18</v>
      </c>
      <c r="J131" s="17">
        <v>1</v>
      </c>
      <c r="K131" s="17">
        <v>1200</v>
      </c>
      <c r="L131" s="18">
        <v>1200</v>
      </c>
      <c r="M131" s="2" t="s">
        <v>739</v>
      </c>
      <c r="N131" s="34" t="s">
        <v>741</v>
      </c>
    </row>
    <row r="132" spans="1:14" ht="37.5" x14ac:dyDescent="0.3">
      <c r="A132" s="27">
        <v>125</v>
      </c>
      <c r="B132" s="72"/>
      <c r="C132" s="11" t="s">
        <v>191</v>
      </c>
      <c r="D132" s="77"/>
      <c r="E132" s="10" t="s">
        <v>27</v>
      </c>
      <c r="F132" s="14" t="s">
        <v>379</v>
      </c>
      <c r="G132" s="15" t="s">
        <v>455</v>
      </c>
      <c r="H132" s="4" t="s">
        <v>273</v>
      </c>
      <c r="I132" s="1" t="s">
        <v>183</v>
      </c>
      <c r="J132" s="25">
        <v>4</v>
      </c>
      <c r="K132" s="25">
        <v>2380</v>
      </c>
      <c r="L132" s="18">
        <v>9520</v>
      </c>
      <c r="M132" s="2" t="s">
        <v>739</v>
      </c>
      <c r="N132" s="34"/>
    </row>
    <row r="133" spans="1:14" ht="37.5" x14ac:dyDescent="0.3">
      <c r="A133" s="27">
        <v>126</v>
      </c>
      <c r="B133" s="72"/>
      <c r="C133" s="11" t="s">
        <v>203</v>
      </c>
      <c r="D133" s="77"/>
      <c r="E133" s="10" t="s">
        <v>27</v>
      </c>
      <c r="F133" s="14" t="s">
        <v>380</v>
      </c>
      <c r="G133" s="15" t="s">
        <v>455</v>
      </c>
      <c r="H133" s="4" t="s">
        <v>273</v>
      </c>
      <c r="I133" s="1" t="s">
        <v>183</v>
      </c>
      <c r="J133" s="25">
        <v>2</v>
      </c>
      <c r="K133" s="25">
        <v>135.00200000000001</v>
      </c>
      <c r="L133" s="18">
        <v>270.00400000000002</v>
      </c>
      <c r="M133" s="2" t="s">
        <v>739</v>
      </c>
      <c r="N133" s="34"/>
    </row>
    <row r="134" spans="1:14" ht="37.5" x14ac:dyDescent="0.3">
      <c r="A134" s="27">
        <v>127</v>
      </c>
      <c r="B134" s="72"/>
      <c r="C134" s="11" t="s">
        <v>205</v>
      </c>
      <c r="D134" s="77"/>
      <c r="E134" s="10" t="s">
        <v>27</v>
      </c>
      <c r="F134" s="14" t="s">
        <v>381</v>
      </c>
      <c r="G134" s="15" t="s">
        <v>455</v>
      </c>
      <c r="H134" s="4" t="s">
        <v>273</v>
      </c>
      <c r="I134" s="1" t="s">
        <v>183</v>
      </c>
      <c r="J134" s="25">
        <v>10</v>
      </c>
      <c r="K134" s="25">
        <v>135.0001</v>
      </c>
      <c r="L134" s="18">
        <v>1350.001</v>
      </c>
      <c r="M134" s="2" t="s">
        <v>739</v>
      </c>
      <c r="N134" s="34"/>
    </row>
    <row r="135" spans="1:14" ht="37.5" x14ac:dyDescent="0.3">
      <c r="A135" s="27">
        <v>128</v>
      </c>
      <c r="B135" s="72"/>
      <c r="C135" s="11" t="s">
        <v>204</v>
      </c>
      <c r="D135" s="77"/>
      <c r="E135" s="10" t="s">
        <v>27</v>
      </c>
      <c r="F135" s="14" t="s">
        <v>382</v>
      </c>
      <c r="G135" s="15" t="s">
        <v>455</v>
      </c>
      <c r="H135" s="4" t="s">
        <v>273</v>
      </c>
      <c r="I135" s="1" t="s">
        <v>183</v>
      </c>
      <c r="J135" s="25">
        <v>15</v>
      </c>
      <c r="K135" s="25">
        <v>173</v>
      </c>
      <c r="L135" s="18">
        <v>2595</v>
      </c>
      <c r="M135" s="2" t="s">
        <v>739</v>
      </c>
      <c r="N135" s="34"/>
    </row>
    <row r="136" spans="1:14" ht="37.5" x14ac:dyDescent="0.3">
      <c r="A136" s="27">
        <v>129</v>
      </c>
      <c r="B136" s="72"/>
      <c r="C136" s="11" t="s">
        <v>190</v>
      </c>
      <c r="D136" s="77"/>
      <c r="E136" s="10" t="s">
        <v>27</v>
      </c>
      <c r="F136" s="14" t="s">
        <v>383</v>
      </c>
      <c r="G136" s="15" t="s">
        <v>474</v>
      </c>
      <c r="H136" s="4" t="s">
        <v>309</v>
      </c>
      <c r="I136" s="1" t="s">
        <v>183</v>
      </c>
      <c r="J136" s="25">
        <v>6</v>
      </c>
      <c r="K136" s="25">
        <v>365</v>
      </c>
      <c r="L136" s="18">
        <v>2190</v>
      </c>
      <c r="M136" s="2" t="s">
        <v>739</v>
      </c>
      <c r="N136" s="36"/>
    </row>
    <row r="137" spans="1:14" ht="37.5" x14ac:dyDescent="0.3">
      <c r="A137" s="27">
        <v>130</v>
      </c>
      <c r="B137" s="72"/>
      <c r="C137" s="11" t="s">
        <v>130</v>
      </c>
      <c r="D137" s="77"/>
      <c r="E137" s="10" t="s">
        <v>27</v>
      </c>
      <c r="F137" s="14" t="s">
        <v>384</v>
      </c>
      <c r="G137" s="15" t="s">
        <v>475</v>
      </c>
      <c r="H137" s="4" t="s">
        <v>310</v>
      </c>
      <c r="I137" s="1" t="s">
        <v>183</v>
      </c>
      <c r="J137" s="25">
        <v>150</v>
      </c>
      <c r="K137" s="25">
        <v>3.4889999999999999</v>
      </c>
      <c r="L137" s="18">
        <v>523.35</v>
      </c>
      <c r="M137" s="2" t="s">
        <v>739</v>
      </c>
      <c r="N137" s="34"/>
    </row>
    <row r="138" spans="1:14" ht="37.5" x14ac:dyDescent="0.3">
      <c r="A138" s="27">
        <v>131</v>
      </c>
      <c r="B138" s="72"/>
      <c r="C138" s="11" t="s">
        <v>202</v>
      </c>
      <c r="D138" s="77"/>
      <c r="E138" s="10" t="s">
        <v>27</v>
      </c>
      <c r="F138" s="14" t="s">
        <v>385</v>
      </c>
      <c r="G138" s="15" t="s">
        <v>476</v>
      </c>
      <c r="H138" s="4" t="s">
        <v>311</v>
      </c>
      <c r="I138" s="1" t="s">
        <v>183</v>
      </c>
      <c r="J138" s="25">
        <v>1000</v>
      </c>
      <c r="K138" s="25">
        <v>1.984</v>
      </c>
      <c r="L138" s="18">
        <v>1984</v>
      </c>
      <c r="M138" s="2" t="s">
        <v>739</v>
      </c>
      <c r="N138" s="36"/>
    </row>
    <row r="139" spans="1:14" ht="56.25" x14ac:dyDescent="0.3">
      <c r="A139" s="27">
        <v>132</v>
      </c>
      <c r="B139" s="72"/>
      <c r="C139" s="11" t="s">
        <v>159</v>
      </c>
      <c r="D139" s="77"/>
      <c r="E139" s="10" t="s">
        <v>25</v>
      </c>
      <c r="F139" s="14" t="s">
        <v>386</v>
      </c>
      <c r="G139" s="15" t="s">
        <v>477</v>
      </c>
      <c r="H139" s="4" t="s">
        <v>302</v>
      </c>
      <c r="I139" s="1" t="s">
        <v>18</v>
      </c>
      <c r="J139" s="17">
        <v>1</v>
      </c>
      <c r="K139" s="17">
        <v>2235.0434399999999</v>
      </c>
      <c r="L139" s="18">
        <v>2235.0434399999999</v>
      </c>
      <c r="M139" s="2" t="s">
        <v>739</v>
      </c>
      <c r="N139" s="36" t="s">
        <v>741</v>
      </c>
    </row>
    <row r="140" spans="1:14" ht="37.5" x14ac:dyDescent="0.3">
      <c r="A140" s="27">
        <v>133</v>
      </c>
      <c r="B140" s="72"/>
      <c r="C140" s="11" t="s">
        <v>162</v>
      </c>
      <c r="D140" s="77"/>
      <c r="E140" s="10" t="s">
        <v>25</v>
      </c>
      <c r="F140" s="14" t="s">
        <v>387</v>
      </c>
      <c r="G140" s="15" t="s">
        <v>466</v>
      </c>
      <c r="H140" s="4" t="s">
        <v>71</v>
      </c>
      <c r="I140" s="1" t="s">
        <v>18</v>
      </c>
      <c r="J140" s="17">
        <v>1</v>
      </c>
      <c r="K140" s="17">
        <v>322228.95299999998</v>
      </c>
      <c r="L140" s="18">
        <v>322228.95299999998</v>
      </c>
      <c r="M140" s="2" t="s">
        <v>739</v>
      </c>
      <c r="N140" s="34" t="s">
        <v>741</v>
      </c>
    </row>
    <row r="141" spans="1:14" ht="37.5" x14ac:dyDescent="0.3">
      <c r="A141" s="27">
        <v>134</v>
      </c>
      <c r="B141" s="72"/>
      <c r="C141" s="11" t="s">
        <v>162</v>
      </c>
      <c r="D141" s="77"/>
      <c r="E141" s="10" t="s">
        <v>25</v>
      </c>
      <c r="F141" s="14" t="s">
        <v>388</v>
      </c>
      <c r="G141" s="15" t="s">
        <v>466</v>
      </c>
      <c r="H141" s="4" t="s">
        <v>71</v>
      </c>
      <c r="I141" s="1" t="s">
        <v>18</v>
      </c>
      <c r="J141" s="17">
        <v>1</v>
      </c>
      <c r="K141" s="17">
        <v>55692</v>
      </c>
      <c r="L141" s="18">
        <v>55692</v>
      </c>
      <c r="M141" s="2" t="s">
        <v>739</v>
      </c>
      <c r="N141" s="34" t="s">
        <v>741</v>
      </c>
    </row>
    <row r="142" spans="1:14" ht="56.25" x14ac:dyDescent="0.3">
      <c r="A142" s="27">
        <v>135</v>
      </c>
      <c r="B142" s="72"/>
      <c r="C142" s="11" t="s">
        <v>220</v>
      </c>
      <c r="D142" s="77"/>
      <c r="E142" s="10" t="s">
        <v>25</v>
      </c>
      <c r="F142" s="14" t="s">
        <v>389</v>
      </c>
      <c r="G142" s="15" t="s">
        <v>478</v>
      </c>
      <c r="H142" s="4" t="s">
        <v>312</v>
      </c>
      <c r="I142" s="1" t="s">
        <v>183</v>
      </c>
      <c r="J142" s="25">
        <v>6</v>
      </c>
      <c r="K142" s="25">
        <v>1200</v>
      </c>
      <c r="L142" s="18">
        <v>7200</v>
      </c>
      <c r="M142" s="2" t="s">
        <v>739</v>
      </c>
      <c r="N142" s="36"/>
    </row>
    <row r="143" spans="1:14" ht="37.5" x14ac:dyDescent="0.3">
      <c r="A143" s="27">
        <v>136</v>
      </c>
      <c r="B143" s="72"/>
      <c r="C143" s="11" t="s">
        <v>221</v>
      </c>
      <c r="D143" s="77"/>
      <c r="E143" s="10" t="s">
        <v>25</v>
      </c>
      <c r="F143" s="14" t="s">
        <v>389</v>
      </c>
      <c r="G143" s="15" t="s">
        <v>478</v>
      </c>
      <c r="H143" s="4" t="s">
        <v>312</v>
      </c>
      <c r="I143" s="1" t="s">
        <v>183</v>
      </c>
      <c r="J143" s="25">
        <v>15</v>
      </c>
      <c r="K143" s="25">
        <v>650</v>
      </c>
      <c r="L143" s="18">
        <v>9750</v>
      </c>
      <c r="M143" s="2" t="s">
        <v>739</v>
      </c>
      <c r="N143" s="34"/>
    </row>
    <row r="144" spans="1:14" ht="37.5" x14ac:dyDescent="0.3">
      <c r="A144" s="27">
        <v>137</v>
      </c>
      <c r="B144" s="72"/>
      <c r="C144" s="11" t="s">
        <v>222</v>
      </c>
      <c r="D144" s="77"/>
      <c r="E144" s="10" t="s">
        <v>25</v>
      </c>
      <c r="F144" s="14" t="s">
        <v>389</v>
      </c>
      <c r="G144" s="15" t="s">
        <v>478</v>
      </c>
      <c r="H144" s="4" t="s">
        <v>312</v>
      </c>
      <c r="I144" s="1" t="s">
        <v>183</v>
      </c>
      <c r="J144" s="25">
        <v>6</v>
      </c>
      <c r="K144" s="25">
        <v>505</v>
      </c>
      <c r="L144" s="18">
        <v>3030</v>
      </c>
      <c r="M144" s="2" t="s">
        <v>739</v>
      </c>
      <c r="N144" s="34"/>
    </row>
    <row r="145" spans="1:14" ht="37.5" x14ac:dyDescent="0.3">
      <c r="A145" s="27">
        <v>138</v>
      </c>
      <c r="B145" s="72"/>
      <c r="C145" s="11" t="s">
        <v>526</v>
      </c>
      <c r="D145" s="77"/>
      <c r="E145" s="10" t="s">
        <v>25</v>
      </c>
      <c r="F145" s="14" t="s">
        <v>390</v>
      </c>
      <c r="G145" s="15" t="s">
        <v>479</v>
      </c>
      <c r="H145" s="4" t="s">
        <v>313</v>
      </c>
      <c r="I145" s="1" t="s">
        <v>18</v>
      </c>
      <c r="J145" s="17">
        <v>1</v>
      </c>
      <c r="K145" s="17">
        <v>20547</v>
      </c>
      <c r="L145" s="18">
        <v>20547</v>
      </c>
      <c r="M145" s="2" t="s">
        <v>739</v>
      </c>
      <c r="N145" s="34"/>
    </row>
    <row r="146" spans="1:14" ht="37.5" x14ac:dyDescent="0.3">
      <c r="A146" s="27">
        <v>139</v>
      </c>
      <c r="B146" s="72"/>
      <c r="C146" s="11" t="s">
        <v>527</v>
      </c>
      <c r="D146" s="77"/>
      <c r="E146" s="10" t="s">
        <v>25</v>
      </c>
      <c r="F146" s="14" t="s">
        <v>391</v>
      </c>
      <c r="G146" s="15" t="s">
        <v>261</v>
      </c>
      <c r="H146" s="4" t="s">
        <v>83</v>
      </c>
      <c r="I146" s="1" t="s">
        <v>183</v>
      </c>
      <c r="J146" s="17">
        <v>1</v>
      </c>
      <c r="K146" s="17">
        <v>253.3</v>
      </c>
      <c r="L146" s="18">
        <v>253.3</v>
      </c>
      <c r="M146" s="2" t="s">
        <v>739</v>
      </c>
      <c r="N146" s="34" t="s">
        <v>741</v>
      </c>
    </row>
    <row r="147" spans="1:14" ht="37.5" x14ac:dyDescent="0.3">
      <c r="A147" s="27">
        <v>140</v>
      </c>
      <c r="B147" s="72"/>
      <c r="C147" s="11" t="s">
        <v>528</v>
      </c>
      <c r="D147" s="77"/>
      <c r="E147" s="10" t="s">
        <v>25</v>
      </c>
      <c r="F147" s="14" t="s">
        <v>371</v>
      </c>
      <c r="G147" s="15" t="s">
        <v>480</v>
      </c>
      <c r="H147" s="4" t="s">
        <v>314</v>
      </c>
      <c r="I147" s="1" t="s">
        <v>183</v>
      </c>
      <c r="J147" s="17">
        <v>615</v>
      </c>
      <c r="K147" s="17">
        <v>4.0250000000000004</v>
      </c>
      <c r="L147" s="18">
        <v>2475.375</v>
      </c>
      <c r="M147" s="2" t="s">
        <v>739</v>
      </c>
      <c r="N147" s="34"/>
    </row>
    <row r="148" spans="1:14" s="42" customFormat="1" ht="56.25" x14ac:dyDescent="0.3">
      <c r="A148" s="37">
        <v>141</v>
      </c>
      <c r="B148" s="72"/>
      <c r="C148" s="38" t="s">
        <v>532</v>
      </c>
      <c r="D148" s="77"/>
      <c r="E148" s="37" t="s">
        <v>743</v>
      </c>
      <c r="F148" s="39" t="s">
        <v>371</v>
      </c>
      <c r="G148" s="37" t="s">
        <v>481</v>
      </c>
      <c r="H148" s="40" t="s">
        <v>315</v>
      </c>
      <c r="I148" s="39" t="s">
        <v>18</v>
      </c>
      <c r="J148" s="47">
        <v>1</v>
      </c>
      <c r="K148" s="47">
        <v>2200</v>
      </c>
      <c r="L148" s="48">
        <v>2200</v>
      </c>
      <c r="M148" s="42" t="s">
        <v>739</v>
      </c>
      <c r="N148" s="46"/>
    </row>
    <row r="149" spans="1:14" ht="37.5" x14ac:dyDescent="0.3">
      <c r="A149" s="27">
        <v>142</v>
      </c>
      <c r="B149" s="72"/>
      <c r="C149" s="11" t="s">
        <v>213</v>
      </c>
      <c r="D149" s="77"/>
      <c r="E149" s="10" t="s">
        <v>27</v>
      </c>
      <c r="F149" s="14" t="s">
        <v>392</v>
      </c>
      <c r="G149" s="15" t="s">
        <v>482</v>
      </c>
      <c r="H149" s="4" t="s">
        <v>316</v>
      </c>
      <c r="I149" s="1" t="s">
        <v>183</v>
      </c>
      <c r="J149" s="25">
        <v>150</v>
      </c>
      <c r="K149" s="25">
        <v>39.222000000000001</v>
      </c>
      <c r="L149" s="18">
        <v>5883.3</v>
      </c>
      <c r="M149" s="2" t="s">
        <v>739</v>
      </c>
      <c r="N149" s="34"/>
    </row>
    <row r="150" spans="1:14" ht="37.5" x14ac:dyDescent="0.3">
      <c r="A150" s="27">
        <v>143</v>
      </c>
      <c r="B150" s="72"/>
      <c r="C150" s="11" t="s">
        <v>212</v>
      </c>
      <c r="D150" s="77"/>
      <c r="E150" s="10" t="s">
        <v>27</v>
      </c>
      <c r="F150" s="14" t="s">
        <v>393</v>
      </c>
      <c r="G150" s="15" t="s">
        <v>475</v>
      </c>
      <c r="H150" s="4" t="s">
        <v>310</v>
      </c>
      <c r="I150" s="1" t="s">
        <v>183</v>
      </c>
      <c r="J150" s="25">
        <v>150</v>
      </c>
      <c r="K150" s="25">
        <v>15</v>
      </c>
      <c r="L150" s="18">
        <v>2250</v>
      </c>
      <c r="M150" s="2" t="s">
        <v>739</v>
      </c>
      <c r="N150" s="34"/>
    </row>
    <row r="151" spans="1:14" ht="37.5" x14ac:dyDescent="0.3">
      <c r="A151" s="27">
        <v>144</v>
      </c>
      <c r="B151" s="72"/>
      <c r="C151" s="11" t="s">
        <v>211</v>
      </c>
      <c r="D151" s="77"/>
      <c r="E151" s="10" t="s">
        <v>27</v>
      </c>
      <c r="F151" s="14" t="s">
        <v>394</v>
      </c>
      <c r="G151" s="15" t="s">
        <v>483</v>
      </c>
      <c r="H151" s="4" t="s">
        <v>317</v>
      </c>
      <c r="I151" s="1" t="s">
        <v>183</v>
      </c>
      <c r="J151" s="25">
        <v>150</v>
      </c>
      <c r="K151" s="25">
        <v>29.895</v>
      </c>
      <c r="L151" s="18">
        <v>4484.25</v>
      </c>
      <c r="M151" s="2" t="s">
        <v>739</v>
      </c>
      <c r="N151" s="34"/>
    </row>
    <row r="152" spans="1:14" ht="37.5" x14ac:dyDescent="0.3">
      <c r="A152" s="27">
        <v>145</v>
      </c>
      <c r="B152" s="72"/>
      <c r="C152" s="11" t="s">
        <v>188</v>
      </c>
      <c r="D152" s="77"/>
      <c r="E152" s="10" t="s">
        <v>27</v>
      </c>
      <c r="F152" s="14" t="s">
        <v>395</v>
      </c>
      <c r="G152" s="15" t="s">
        <v>484</v>
      </c>
      <c r="H152" s="4" t="s">
        <v>318</v>
      </c>
      <c r="I152" s="1" t="s">
        <v>183</v>
      </c>
      <c r="J152" s="25">
        <v>2</v>
      </c>
      <c r="K152" s="25">
        <v>48</v>
      </c>
      <c r="L152" s="18">
        <v>96</v>
      </c>
      <c r="M152" s="2" t="s">
        <v>739</v>
      </c>
      <c r="N152" s="34"/>
    </row>
    <row r="153" spans="1:14" ht="37.5" x14ac:dyDescent="0.3">
      <c r="A153" s="27">
        <v>146</v>
      </c>
      <c r="B153" s="72"/>
      <c r="C153" s="11" t="s">
        <v>189</v>
      </c>
      <c r="D153" s="77"/>
      <c r="E153" s="10" t="s">
        <v>27</v>
      </c>
      <c r="F153" s="14" t="s">
        <v>395</v>
      </c>
      <c r="G153" s="15" t="s">
        <v>484</v>
      </c>
      <c r="H153" s="4" t="s">
        <v>318</v>
      </c>
      <c r="I153" s="1" t="s">
        <v>183</v>
      </c>
      <c r="J153" s="25">
        <v>1</v>
      </c>
      <c r="K153" s="25">
        <v>48</v>
      </c>
      <c r="L153" s="18">
        <v>48</v>
      </c>
      <c r="M153" s="2" t="s">
        <v>739</v>
      </c>
      <c r="N153" s="34"/>
    </row>
    <row r="154" spans="1:14" ht="37.5" x14ac:dyDescent="0.3">
      <c r="A154" s="27">
        <v>147</v>
      </c>
      <c r="B154" s="72"/>
      <c r="C154" s="11" t="s">
        <v>206</v>
      </c>
      <c r="D154" s="77"/>
      <c r="E154" s="10" t="s">
        <v>27</v>
      </c>
      <c r="F154" s="14" t="s">
        <v>396</v>
      </c>
      <c r="G154" s="15" t="s">
        <v>456</v>
      </c>
      <c r="H154" s="4" t="s">
        <v>274</v>
      </c>
      <c r="I154" s="1" t="s">
        <v>183</v>
      </c>
      <c r="J154" s="25">
        <v>150</v>
      </c>
      <c r="K154" s="25">
        <v>18</v>
      </c>
      <c r="L154" s="18">
        <v>2700</v>
      </c>
      <c r="M154" s="2" t="s">
        <v>739</v>
      </c>
      <c r="N154" s="34"/>
    </row>
    <row r="155" spans="1:14" ht="37.5" x14ac:dyDescent="0.3">
      <c r="A155" s="27">
        <v>148</v>
      </c>
      <c r="B155" s="72"/>
      <c r="C155" s="11" t="s">
        <v>207</v>
      </c>
      <c r="D155" s="77"/>
      <c r="E155" s="10" t="s">
        <v>27</v>
      </c>
      <c r="F155" s="14" t="s">
        <v>397</v>
      </c>
      <c r="G155" s="15" t="s">
        <v>475</v>
      </c>
      <c r="H155" s="4" t="s">
        <v>310</v>
      </c>
      <c r="I155" s="1" t="s">
        <v>183</v>
      </c>
      <c r="J155" s="25">
        <v>150</v>
      </c>
      <c r="K155" s="25">
        <v>18</v>
      </c>
      <c r="L155" s="18">
        <v>2700</v>
      </c>
      <c r="M155" s="2" t="s">
        <v>739</v>
      </c>
      <c r="N155" s="34"/>
    </row>
    <row r="156" spans="1:14" ht="37.5" x14ac:dyDescent="0.3">
      <c r="A156" s="27">
        <v>149</v>
      </c>
      <c r="B156" s="72"/>
      <c r="C156" s="11" t="s">
        <v>201</v>
      </c>
      <c r="D156" s="77"/>
      <c r="E156" s="10" t="s">
        <v>27</v>
      </c>
      <c r="F156" s="14" t="s">
        <v>398</v>
      </c>
      <c r="G156" s="15" t="s">
        <v>41</v>
      </c>
      <c r="H156" s="4" t="s">
        <v>319</v>
      </c>
      <c r="I156" s="1" t="s">
        <v>183</v>
      </c>
      <c r="J156" s="25">
        <v>50</v>
      </c>
      <c r="K156" s="25">
        <v>32.256</v>
      </c>
      <c r="L156" s="18">
        <v>1612.8</v>
      </c>
      <c r="M156" s="2" t="s">
        <v>739</v>
      </c>
      <c r="N156" s="34"/>
    </row>
    <row r="157" spans="1:14" ht="37.5" x14ac:dyDescent="0.3">
      <c r="A157" s="27">
        <v>150</v>
      </c>
      <c r="B157" s="72"/>
      <c r="C157" s="11" t="s">
        <v>216</v>
      </c>
      <c r="D157" s="77"/>
      <c r="E157" s="10" t="s">
        <v>27</v>
      </c>
      <c r="F157" s="14" t="s">
        <v>399</v>
      </c>
      <c r="G157" s="15" t="s">
        <v>485</v>
      </c>
      <c r="H157" s="4" t="s">
        <v>320</v>
      </c>
      <c r="I157" s="1" t="s">
        <v>183</v>
      </c>
      <c r="J157" s="25">
        <v>1</v>
      </c>
      <c r="K157" s="25">
        <v>350</v>
      </c>
      <c r="L157" s="18">
        <v>350</v>
      </c>
      <c r="M157" s="2" t="s">
        <v>739</v>
      </c>
      <c r="N157" s="36"/>
    </row>
    <row r="158" spans="1:14" ht="37.5" x14ac:dyDescent="0.3">
      <c r="A158" s="27">
        <v>151</v>
      </c>
      <c r="B158" s="72"/>
      <c r="C158" s="11" t="s">
        <v>550</v>
      </c>
      <c r="D158" s="77"/>
      <c r="E158" s="10" t="s">
        <v>27</v>
      </c>
      <c r="F158" s="14" t="s">
        <v>400</v>
      </c>
      <c r="G158" s="15" t="s">
        <v>486</v>
      </c>
      <c r="H158" s="4" t="s">
        <v>321</v>
      </c>
      <c r="I158" s="1" t="s">
        <v>18</v>
      </c>
      <c r="J158" s="17">
        <v>10</v>
      </c>
      <c r="K158" s="17">
        <v>450</v>
      </c>
      <c r="L158" s="18">
        <v>4500</v>
      </c>
      <c r="M158" s="2" t="s">
        <v>739</v>
      </c>
      <c r="N158" s="36"/>
    </row>
    <row r="159" spans="1:14" ht="37.5" x14ac:dyDescent="0.3">
      <c r="A159" s="27">
        <v>152</v>
      </c>
      <c r="B159" s="72"/>
      <c r="C159" s="11" t="s">
        <v>196</v>
      </c>
      <c r="D159" s="77"/>
      <c r="E159" s="10" t="s">
        <v>27</v>
      </c>
      <c r="F159" s="14" t="s">
        <v>401</v>
      </c>
      <c r="G159" s="15" t="s">
        <v>487</v>
      </c>
      <c r="H159" s="4" t="s">
        <v>322</v>
      </c>
      <c r="I159" s="1" t="s">
        <v>183</v>
      </c>
      <c r="J159" s="25">
        <v>20</v>
      </c>
      <c r="K159" s="25">
        <v>182</v>
      </c>
      <c r="L159" s="18">
        <v>3640</v>
      </c>
      <c r="M159" s="2" t="s">
        <v>739</v>
      </c>
      <c r="N159" s="36"/>
    </row>
    <row r="160" spans="1:14" ht="56.25" x14ac:dyDescent="0.3">
      <c r="A160" s="27">
        <v>153</v>
      </c>
      <c r="B160" s="72"/>
      <c r="C160" s="11" t="s">
        <v>197</v>
      </c>
      <c r="D160" s="77"/>
      <c r="E160" s="10" t="s">
        <v>25</v>
      </c>
      <c r="F160" s="14" t="s">
        <v>402</v>
      </c>
      <c r="G160" s="15" t="s">
        <v>267</v>
      </c>
      <c r="H160" s="4" t="s">
        <v>0</v>
      </c>
      <c r="I160" s="1" t="s">
        <v>183</v>
      </c>
      <c r="J160" s="25">
        <v>480</v>
      </c>
      <c r="K160" s="25">
        <v>21.367000000000001</v>
      </c>
      <c r="L160" s="18">
        <v>10256.16</v>
      </c>
      <c r="M160" s="2" t="s">
        <v>739</v>
      </c>
      <c r="N160" s="36"/>
    </row>
    <row r="161" spans="1:14" ht="56.25" x14ac:dyDescent="0.3">
      <c r="A161" s="27">
        <v>154</v>
      </c>
      <c r="B161" s="72"/>
      <c r="C161" s="11" t="s">
        <v>198</v>
      </c>
      <c r="D161" s="77"/>
      <c r="E161" s="10" t="s">
        <v>25</v>
      </c>
      <c r="F161" s="14" t="s">
        <v>402</v>
      </c>
      <c r="G161" s="15" t="s">
        <v>267</v>
      </c>
      <c r="H161" s="4" t="s">
        <v>0</v>
      </c>
      <c r="I161" s="1" t="s">
        <v>183</v>
      </c>
      <c r="J161" s="25">
        <v>5200</v>
      </c>
      <c r="K161" s="25">
        <v>23.3887</v>
      </c>
      <c r="L161" s="18">
        <v>121621.24</v>
      </c>
      <c r="M161" s="2" t="s">
        <v>739</v>
      </c>
      <c r="N161" s="36"/>
    </row>
    <row r="162" spans="1:14" ht="56.25" x14ac:dyDescent="0.3">
      <c r="A162" s="27">
        <v>155</v>
      </c>
      <c r="B162" s="72"/>
      <c r="C162" s="11" t="s">
        <v>199</v>
      </c>
      <c r="D162" s="77"/>
      <c r="E162" s="10" t="s">
        <v>25</v>
      </c>
      <c r="F162" s="14" t="s">
        <v>402</v>
      </c>
      <c r="G162" s="15" t="s">
        <v>267</v>
      </c>
      <c r="H162" s="4" t="s">
        <v>0</v>
      </c>
      <c r="I162" s="1" t="s">
        <v>183</v>
      </c>
      <c r="J162" s="25">
        <v>3500</v>
      </c>
      <c r="K162" s="25">
        <v>0.74979999999999991</v>
      </c>
      <c r="L162" s="18">
        <v>2624.2999999999997</v>
      </c>
      <c r="M162" s="2" t="s">
        <v>739</v>
      </c>
      <c r="N162" s="36"/>
    </row>
    <row r="163" spans="1:14" ht="37.5" x14ac:dyDescent="0.3">
      <c r="A163" s="27">
        <v>156</v>
      </c>
      <c r="B163" s="72"/>
      <c r="C163" s="11" t="s">
        <v>223</v>
      </c>
      <c r="D163" s="77"/>
      <c r="E163" s="10" t="s">
        <v>27</v>
      </c>
      <c r="F163" s="14" t="s">
        <v>403</v>
      </c>
      <c r="G163" s="15" t="s">
        <v>488</v>
      </c>
      <c r="H163" s="4" t="s">
        <v>323</v>
      </c>
      <c r="I163" s="1" t="s">
        <v>183</v>
      </c>
      <c r="J163" s="25">
        <v>5</v>
      </c>
      <c r="K163" s="25">
        <v>600</v>
      </c>
      <c r="L163" s="18">
        <v>3000</v>
      </c>
      <c r="M163" s="2" t="s">
        <v>739</v>
      </c>
      <c r="N163" s="36"/>
    </row>
    <row r="164" spans="1:14" ht="37.5" x14ac:dyDescent="0.3">
      <c r="A164" s="27">
        <v>157</v>
      </c>
      <c r="B164" s="72"/>
      <c r="C164" s="11" t="s">
        <v>217</v>
      </c>
      <c r="D164" s="77"/>
      <c r="E164" s="10" t="s">
        <v>27</v>
      </c>
      <c r="F164" s="14" t="s">
        <v>404</v>
      </c>
      <c r="G164" s="15" t="s">
        <v>489</v>
      </c>
      <c r="H164" s="4" t="s">
        <v>324</v>
      </c>
      <c r="I164" s="1" t="s">
        <v>183</v>
      </c>
      <c r="J164" s="25">
        <v>30</v>
      </c>
      <c r="K164" s="25">
        <v>14.4</v>
      </c>
      <c r="L164" s="18">
        <v>432</v>
      </c>
      <c r="M164" s="2" t="s">
        <v>739</v>
      </c>
      <c r="N164" s="36"/>
    </row>
    <row r="165" spans="1:14" ht="37.5" x14ac:dyDescent="0.3">
      <c r="A165" s="27">
        <v>158</v>
      </c>
      <c r="B165" s="72"/>
      <c r="C165" s="11" t="s">
        <v>226</v>
      </c>
      <c r="D165" s="77"/>
      <c r="E165" s="10" t="s">
        <v>27</v>
      </c>
      <c r="F165" s="14" t="s">
        <v>405</v>
      </c>
      <c r="G165" s="15" t="s">
        <v>490</v>
      </c>
      <c r="H165" s="4" t="s">
        <v>325</v>
      </c>
      <c r="I165" s="1" t="s">
        <v>32</v>
      </c>
      <c r="J165" s="25">
        <v>200</v>
      </c>
      <c r="K165" s="25">
        <v>3.7490000000000001</v>
      </c>
      <c r="L165" s="18">
        <v>749.8</v>
      </c>
      <c r="M165" s="2" t="s">
        <v>739</v>
      </c>
      <c r="N165" s="36"/>
    </row>
    <row r="166" spans="1:14" ht="56.25" x14ac:dyDescent="0.3">
      <c r="A166" s="27">
        <v>159</v>
      </c>
      <c r="B166" s="72"/>
      <c r="C166" s="11" t="s">
        <v>219</v>
      </c>
      <c r="D166" s="77"/>
      <c r="E166" s="10" t="s">
        <v>27</v>
      </c>
      <c r="F166" s="14" t="s">
        <v>406</v>
      </c>
      <c r="G166" s="15" t="s">
        <v>491</v>
      </c>
      <c r="H166" s="4" t="s">
        <v>326</v>
      </c>
      <c r="I166" s="1" t="s">
        <v>183</v>
      </c>
      <c r="J166" s="25">
        <v>20</v>
      </c>
      <c r="K166" s="25">
        <v>13</v>
      </c>
      <c r="L166" s="18">
        <v>260</v>
      </c>
      <c r="M166" s="2" t="s">
        <v>739</v>
      </c>
      <c r="N166" s="34"/>
    </row>
    <row r="167" spans="1:14" ht="37.5" x14ac:dyDescent="0.3">
      <c r="A167" s="27">
        <v>160</v>
      </c>
      <c r="B167" s="72"/>
      <c r="C167" s="11" t="s">
        <v>215</v>
      </c>
      <c r="D167" s="77"/>
      <c r="E167" s="10" t="s">
        <v>27</v>
      </c>
      <c r="F167" s="14" t="s">
        <v>407</v>
      </c>
      <c r="G167" s="15" t="s">
        <v>492</v>
      </c>
      <c r="H167" s="4" t="s">
        <v>327</v>
      </c>
      <c r="I167" s="1" t="s">
        <v>183</v>
      </c>
      <c r="J167" s="17">
        <v>50</v>
      </c>
      <c r="K167" s="17">
        <v>16.48</v>
      </c>
      <c r="L167" s="18">
        <v>824</v>
      </c>
      <c r="M167" s="2" t="s">
        <v>739</v>
      </c>
      <c r="N167" s="36"/>
    </row>
    <row r="168" spans="1:14" ht="37.5" x14ac:dyDescent="0.3">
      <c r="A168" s="27">
        <v>161</v>
      </c>
      <c r="B168" s="72"/>
      <c r="C168" s="11" t="s">
        <v>214</v>
      </c>
      <c r="D168" s="77"/>
      <c r="E168" s="10" t="s">
        <v>27</v>
      </c>
      <c r="F168" s="14" t="s">
        <v>408</v>
      </c>
      <c r="G168" s="15" t="s">
        <v>49</v>
      </c>
      <c r="H168" s="4" t="s">
        <v>328</v>
      </c>
      <c r="I168" s="1" t="s">
        <v>183</v>
      </c>
      <c r="J168" s="25">
        <v>100</v>
      </c>
      <c r="K168" s="25">
        <v>8.42</v>
      </c>
      <c r="L168" s="18">
        <v>842</v>
      </c>
      <c r="M168" s="2" t="s">
        <v>739</v>
      </c>
      <c r="N168" s="36"/>
    </row>
    <row r="169" spans="1:14" ht="37.5" x14ac:dyDescent="0.3">
      <c r="A169" s="27">
        <v>162</v>
      </c>
      <c r="B169" s="72"/>
      <c r="C169" s="11" t="s">
        <v>229</v>
      </c>
      <c r="D169" s="77"/>
      <c r="E169" s="10" t="s">
        <v>27</v>
      </c>
      <c r="F169" s="14" t="s">
        <v>409</v>
      </c>
      <c r="G169" s="15" t="s">
        <v>466</v>
      </c>
      <c r="H169" s="4" t="s">
        <v>71</v>
      </c>
      <c r="I169" s="1" t="s">
        <v>183</v>
      </c>
      <c r="J169" s="25">
        <v>1</v>
      </c>
      <c r="K169" s="25">
        <v>365</v>
      </c>
      <c r="L169" s="18">
        <v>365</v>
      </c>
      <c r="M169" s="2" t="s">
        <v>739</v>
      </c>
      <c r="N169" s="36"/>
    </row>
    <row r="170" spans="1:14" ht="37.5" x14ac:dyDescent="0.3">
      <c r="A170" s="27">
        <v>163</v>
      </c>
      <c r="B170" s="72"/>
      <c r="C170" s="11" t="s">
        <v>232</v>
      </c>
      <c r="D170" s="77"/>
      <c r="E170" s="10" t="s">
        <v>27</v>
      </c>
      <c r="F170" s="14" t="s">
        <v>410</v>
      </c>
      <c r="G170" s="15" t="s">
        <v>456</v>
      </c>
      <c r="H170" s="4" t="s">
        <v>274</v>
      </c>
      <c r="I170" s="1" t="s">
        <v>183</v>
      </c>
      <c r="J170" s="25">
        <v>200</v>
      </c>
      <c r="K170" s="25">
        <v>4</v>
      </c>
      <c r="L170" s="18">
        <v>800</v>
      </c>
      <c r="M170" s="2" t="s">
        <v>739</v>
      </c>
      <c r="N170" s="36"/>
    </row>
    <row r="171" spans="1:14" ht="37.5" x14ac:dyDescent="0.3">
      <c r="A171" s="27">
        <v>164</v>
      </c>
      <c r="B171" s="72"/>
      <c r="C171" s="11" t="s">
        <v>227</v>
      </c>
      <c r="D171" s="77"/>
      <c r="E171" s="10" t="s">
        <v>27</v>
      </c>
      <c r="F171" s="14" t="s">
        <v>411</v>
      </c>
      <c r="G171" s="15" t="s">
        <v>493</v>
      </c>
      <c r="H171" s="4" t="s">
        <v>329</v>
      </c>
      <c r="I171" s="1" t="s">
        <v>529</v>
      </c>
      <c r="J171" s="17">
        <v>5</v>
      </c>
      <c r="K171" s="17">
        <v>149.99799999999999</v>
      </c>
      <c r="L171" s="18">
        <v>749.99</v>
      </c>
      <c r="M171" s="2" t="s">
        <v>739</v>
      </c>
      <c r="N171" s="36"/>
    </row>
    <row r="172" spans="1:14" ht="37.5" x14ac:dyDescent="0.3">
      <c r="A172" s="27">
        <v>165</v>
      </c>
      <c r="B172" s="72"/>
      <c r="C172" s="11" t="s">
        <v>530</v>
      </c>
      <c r="D172" s="77"/>
      <c r="E172" s="10" t="s">
        <v>27</v>
      </c>
      <c r="F172" s="14" t="s">
        <v>412</v>
      </c>
      <c r="G172" s="15" t="s">
        <v>494</v>
      </c>
      <c r="H172" s="4" t="s">
        <v>330</v>
      </c>
      <c r="I172" s="1" t="s">
        <v>183</v>
      </c>
      <c r="J172" s="17">
        <v>400</v>
      </c>
      <c r="K172" s="17">
        <v>34.979999999999997</v>
      </c>
      <c r="L172" s="18">
        <v>13992</v>
      </c>
      <c r="M172" s="2" t="s">
        <v>739</v>
      </c>
      <c r="N172" s="36"/>
    </row>
    <row r="173" spans="1:14" ht="37.5" x14ac:dyDescent="0.3">
      <c r="A173" s="27">
        <v>166</v>
      </c>
      <c r="B173" s="72"/>
      <c r="C173" s="11" t="s">
        <v>551</v>
      </c>
      <c r="D173" s="77"/>
      <c r="E173" s="10" t="s">
        <v>27</v>
      </c>
      <c r="F173" s="14" t="s">
        <v>413</v>
      </c>
      <c r="G173" s="15" t="s">
        <v>495</v>
      </c>
      <c r="H173" s="4" t="s">
        <v>331</v>
      </c>
      <c r="I173" s="1" t="s">
        <v>18</v>
      </c>
      <c r="J173" s="17">
        <v>1</v>
      </c>
      <c r="K173" s="17">
        <v>8599.1180000000004</v>
      </c>
      <c r="L173" s="18">
        <v>8599.1180000000004</v>
      </c>
      <c r="M173" s="2" t="s">
        <v>739</v>
      </c>
      <c r="N173" s="36"/>
    </row>
    <row r="174" spans="1:14" ht="37.5" x14ac:dyDescent="0.3">
      <c r="A174" s="27">
        <v>167</v>
      </c>
      <c r="B174" s="72"/>
      <c r="C174" s="11" t="s">
        <v>551</v>
      </c>
      <c r="D174" s="77"/>
      <c r="E174" s="10" t="s">
        <v>27</v>
      </c>
      <c r="F174" s="14" t="s">
        <v>414</v>
      </c>
      <c r="G174" s="15" t="s">
        <v>495</v>
      </c>
      <c r="H174" s="4" t="s">
        <v>331</v>
      </c>
      <c r="I174" s="1" t="s">
        <v>18</v>
      </c>
      <c r="J174" s="17">
        <v>1</v>
      </c>
      <c r="K174" s="17">
        <v>8599.1180000000004</v>
      </c>
      <c r="L174" s="18">
        <v>8599.1180000000004</v>
      </c>
      <c r="M174" s="2" t="s">
        <v>739</v>
      </c>
      <c r="N174" s="36"/>
    </row>
    <row r="175" spans="1:14" ht="37.5" x14ac:dyDescent="0.3">
      <c r="A175" s="27">
        <v>168</v>
      </c>
      <c r="B175" s="72"/>
      <c r="C175" s="11" t="s">
        <v>526</v>
      </c>
      <c r="D175" s="77"/>
      <c r="E175" s="10" t="s">
        <v>25</v>
      </c>
      <c r="F175" s="14" t="s">
        <v>415</v>
      </c>
      <c r="G175" s="15" t="s">
        <v>496</v>
      </c>
      <c r="H175" s="4">
        <v>307258338</v>
      </c>
      <c r="I175" s="1" t="s">
        <v>18</v>
      </c>
      <c r="J175" s="17">
        <v>1</v>
      </c>
      <c r="K175" s="17">
        <v>1767.55</v>
      </c>
      <c r="L175" s="18">
        <v>1767.55</v>
      </c>
      <c r="M175" s="2" t="s">
        <v>739</v>
      </c>
      <c r="N175" s="36"/>
    </row>
    <row r="176" spans="1:14" s="42" customFormat="1" ht="56.25" x14ac:dyDescent="0.3">
      <c r="A176" s="37">
        <v>169</v>
      </c>
      <c r="B176" s="72"/>
      <c r="C176" s="38" t="s">
        <v>552</v>
      </c>
      <c r="D176" s="77"/>
      <c r="E176" s="37" t="s">
        <v>743</v>
      </c>
      <c r="F176" s="39" t="s">
        <v>416</v>
      </c>
      <c r="G176" s="37" t="s">
        <v>497</v>
      </c>
      <c r="H176" s="40" t="s">
        <v>332</v>
      </c>
      <c r="I176" s="39" t="s">
        <v>18</v>
      </c>
      <c r="J176" s="47">
        <v>8</v>
      </c>
      <c r="K176" s="47">
        <v>450</v>
      </c>
      <c r="L176" s="48">
        <v>3600</v>
      </c>
      <c r="M176" s="42" t="s">
        <v>739</v>
      </c>
      <c r="N176" s="49"/>
    </row>
    <row r="177" spans="1:14" ht="37.5" x14ac:dyDescent="0.3">
      <c r="A177" s="27">
        <v>170</v>
      </c>
      <c r="B177" s="72"/>
      <c r="C177" s="11" t="s">
        <v>237</v>
      </c>
      <c r="D177" s="77"/>
      <c r="E177" s="10" t="s">
        <v>27</v>
      </c>
      <c r="F177" s="14" t="s">
        <v>417</v>
      </c>
      <c r="G177" s="15" t="s">
        <v>478</v>
      </c>
      <c r="H177" s="4" t="s">
        <v>312</v>
      </c>
      <c r="I177" s="1" t="s">
        <v>183</v>
      </c>
      <c r="J177" s="25">
        <v>6</v>
      </c>
      <c r="K177" s="25">
        <v>400</v>
      </c>
      <c r="L177" s="18">
        <v>2400</v>
      </c>
      <c r="M177" s="2" t="s">
        <v>739</v>
      </c>
      <c r="N177" s="36"/>
    </row>
    <row r="178" spans="1:14" ht="37.5" x14ac:dyDescent="0.3">
      <c r="A178" s="27">
        <v>171</v>
      </c>
      <c r="B178" s="72"/>
      <c r="C178" s="11" t="s">
        <v>235</v>
      </c>
      <c r="D178" s="77"/>
      <c r="E178" s="10" t="s">
        <v>27</v>
      </c>
      <c r="F178" s="14" t="s">
        <v>418</v>
      </c>
      <c r="G178" s="15" t="s">
        <v>478</v>
      </c>
      <c r="H178" s="4" t="s">
        <v>312</v>
      </c>
      <c r="I178" s="1" t="s">
        <v>183</v>
      </c>
      <c r="J178" s="25">
        <v>2</v>
      </c>
      <c r="K178" s="25">
        <v>1400</v>
      </c>
      <c r="L178" s="18">
        <v>2800</v>
      </c>
      <c r="M178" s="2" t="s">
        <v>739</v>
      </c>
      <c r="N178" s="36"/>
    </row>
    <row r="179" spans="1:14" ht="37.5" x14ac:dyDescent="0.3">
      <c r="A179" s="27">
        <v>172</v>
      </c>
      <c r="B179" s="72"/>
      <c r="C179" s="11" t="s">
        <v>236</v>
      </c>
      <c r="D179" s="77"/>
      <c r="E179" s="10" t="s">
        <v>27</v>
      </c>
      <c r="F179" s="14" t="s">
        <v>419</v>
      </c>
      <c r="G179" s="15" t="s">
        <v>478</v>
      </c>
      <c r="H179" s="4" t="s">
        <v>312</v>
      </c>
      <c r="I179" s="1" t="s">
        <v>183</v>
      </c>
      <c r="J179" s="25">
        <v>2</v>
      </c>
      <c r="K179" s="25">
        <v>1100</v>
      </c>
      <c r="L179" s="18">
        <v>2200</v>
      </c>
      <c r="M179" s="2" t="s">
        <v>739</v>
      </c>
      <c r="N179" s="36"/>
    </row>
    <row r="180" spans="1:14" ht="37.5" x14ac:dyDescent="0.3">
      <c r="A180" s="27">
        <v>173</v>
      </c>
      <c r="B180" s="72"/>
      <c r="C180" s="11" t="s">
        <v>234</v>
      </c>
      <c r="D180" s="77"/>
      <c r="E180" s="10" t="s">
        <v>27</v>
      </c>
      <c r="F180" s="14" t="s">
        <v>420</v>
      </c>
      <c r="G180" s="15" t="s">
        <v>478</v>
      </c>
      <c r="H180" s="4" t="s">
        <v>312</v>
      </c>
      <c r="I180" s="1" t="s">
        <v>183</v>
      </c>
      <c r="J180" s="25">
        <v>6</v>
      </c>
      <c r="K180" s="25">
        <v>600</v>
      </c>
      <c r="L180" s="18">
        <v>3600</v>
      </c>
      <c r="M180" s="2" t="s">
        <v>739</v>
      </c>
      <c r="N180" s="36"/>
    </row>
    <row r="181" spans="1:14" ht="37.5" x14ac:dyDescent="0.3">
      <c r="A181" s="27">
        <v>174</v>
      </c>
      <c r="B181" s="72"/>
      <c r="C181" s="11" t="s">
        <v>236</v>
      </c>
      <c r="D181" s="77"/>
      <c r="E181" s="10" t="s">
        <v>27</v>
      </c>
      <c r="F181" s="14" t="s">
        <v>421</v>
      </c>
      <c r="G181" s="15" t="s">
        <v>478</v>
      </c>
      <c r="H181" s="4" t="s">
        <v>312</v>
      </c>
      <c r="I181" s="1" t="s">
        <v>183</v>
      </c>
      <c r="J181" s="25">
        <v>4</v>
      </c>
      <c r="K181" s="25">
        <v>650</v>
      </c>
      <c r="L181" s="18">
        <v>2600</v>
      </c>
      <c r="M181" s="2" t="s">
        <v>739</v>
      </c>
      <c r="N181" s="36"/>
    </row>
    <row r="182" spans="1:14" ht="37.5" x14ac:dyDescent="0.3">
      <c r="A182" s="27">
        <v>175</v>
      </c>
      <c r="B182" s="72"/>
      <c r="C182" s="11" t="s">
        <v>553</v>
      </c>
      <c r="D182" s="77"/>
      <c r="E182" s="10" t="s">
        <v>27</v>
      </c>
      <c r="F182" s="14" t="s">
        <v>422</v>
      </c>
      <c r="G182" s="15" t="s">
        <v>498</v>
      </c>
      <c r="H182" s="4" t="s">
        <v>333</v>
      </c>
      <c r="I182" s="1" t="s">
        <v>18</v>
      </c>
      <c r="J182" s="17">
        <v>1</v>
      </c>
      <c r="K182" s="17">
        <v>500</v>
      </c>
      <c r="L182" s="18">
        <v>500</v>
      </c>
      <c r="M182" s="2" t="s">
        <v>739</v>
      </c>
      <c r="N182" s="36"/>
    </row>
    <row r="183" spans="1:14" ht="37.5" x14ac:dyDescent="0.3">
      <c r="A183" s="27">
        <v>176</v>
      </c>
      <c r="B183" s="72"/>
      <c r="C183" s="11" t="s">
        <v>228</v>
      </c>
      <c r="D183" s="77"/>
      <c r="E183" s="10" t="s">
        <v>27</v>
      </c>
      <c r="F183" s="14" t="s">
        <v>423</v>
      </c>
      <c r="G183" s="15" t="s">
        <v>499</v>
      </c>
      <c r="H183" s="4" t="s">
        <v>334</v>
      </c>
      <c r="I183" s="1" t="s">
        <v>183</v>
      </c>
      <c r="J183" s="25">
        <v>50</v>
      </c>
      <c r="K183" s="25">
        <v>132.25</v>
      </c>
      <c r="L183" s="18">
        <v>6612.5</v>
      </c>
      <c r="M183" s="2" t="s">
        <v>739</v>
      </c>
      <c r="N183" s="36"/>
    </row>
    <row r="184" spans="1:14" ht="37.5" x14ac:dyDescent="0.3">
      <c r="A184" s="27">
        <v>177</v>
      </c>
      <c r="B184" s="72"/>
      <c r="C184" s="11" t="s">
        <v>231</v>
      </c>
      <c r="D184" s="77"/>
      <c r="E184" s="10" t="s">
        <v>27</v>
      </c>
      <c r="F184" s="14" t="s">
        <v>424</v>
      </c>
      <c r="G184" s="15" t="s">
        <v>500</v>
      </c>
      <c r="H184" s="4" t="s">
        <v>335</v>
      </c>
      <c r="I184" s="1" t="s">
        <v>183</v>
      </c>
      <c r="J184" s="25">
        <v>100</v>
      </c>
      <c r="K184" s="25">
        <v>12.074999999999999</v>
      </c>
      <c r="L184" s="18">
        <v>1207.5</v>
      </c>
      <c r="M184" s="2" t="s">
        <v>739</v>
      </c>
      <c r="N184" s="36"/>
    </row>
    <row r="185" spans="1:14" ht="37.5" x14ac:dyDescent="0.3">
      <c r="A185" s="27">
        <v>178</v>
      </c>
      <c r="B185" s="72"/>
      <c r="C185" s="11" t="s">
        <v>210</v>
      </c>
      <c r="D185" s="77"/>
      <c r="E185" s="10" t="s">
        <v>27</v>
      </c>
      <c r="F185" s="14" t="s">
        <v>425</v>
      </c>
      <c r="G185" s="15" t="s">
        <v>501</v>
      </c>
      <c r="H185" s="4" t="s">
        <v>336</v>
      </c>
      <c r="I185" s="1" t="s">
        <v>183</v>
      </c>
      <c r="J185" s="25">
        <v>100</v>
      </c>
      <c r="K185" s="25">
        <v>12.451000000000001</v>
      </c>
      <c r="L185" s="18">
        <v>1245.0999999999999</v>
      </c>
      <c r="M185" s="2" t="s">
        <v>739</v>
      </c>
      <c r="N185" s="36"/>
    </row>
    <row r="186" spans="1:14" ht="56.25" x14ac:dyDescent="0.3">
      <c r="A186" s="27">
        <v>179</v>
      </c>
      <c r="B186" s="72"/>
      <c r="C186" s="11" t="s">
        <v>238</v>
      </c>
      <c r="D186" s="77"/>
      <c r="E186" s="10" t="s">
        <v>27</v>
      </c>
      <c r="F186" s="14" t="s">
        <v>426</v>
      </c>
      <c r="G186" s="15" t="s">
        <v>57</v>
      </c>
      <c r="H186" s="4" t="s">
        <v>337</v>
      </c>
      <c r="I186" s="1" t="s">
        <v>183</v>
      </c>
      <c r="J186" s="25">
        <v>8</v>
      </c>
      <c r="K186" s="25">
        <v>249.999</v>
      </c>
      <c r="L186" s="18">
        <v>1999.992</v>
      </c>
      <c r="M186" s="2" t="s">
        <v>739</v>
      </c>
      <c r="N186" s="36"/>
    </row>
    <row r="187" spans="1:14" ht="37.5" x14ac:dyDescent="0.3">
      <c r="A187" s="27">
        <v>180</v>
      </c>
      <c r="B187" s="72"/>
      <c r="C187" s="11" t="s">
        <v>551</v>
      </c>
      <c r="D187" s="77"/>
      <c r="E187" s="10" t="s">
        <v>27</v>
      </c>
      <c r="F187" s="14" t="s">
        <v>427</v>
      </c>
      <c r="G187" s="15" t="s">
        <v>455</v>
      </c>
      <c r="H187" s="4" t="s">
        <v>273</v>
      </c>
      <c r="I187" s="1" t="s">
        <v>183</v>
      </c>
      <c r="J187" s="17">
        <v>1</v>
      </c>
      <c r="K187" s="17">
        <v>7519.9993100000002</v>
      </c>
      <c r="L187" s="18">
        <v>7519.9993100000002</v>
      </c>
      <c r="M187" s="2" t="s">
        <v>739</v>
      </c>
      <c r="N187" s="36"/>
    </row>
    <row r="188" spans="1:14" ht="37.5" x14ac:dyDescent="0.3">
      <c r="A188" s="27">
        <v>181</v>
      </c>
      <c r="B188" s="72"/>
      <c r="C188" s="11" t="s">
        <v>233</v>
      </c>
      <c r="D188" s="77"/>
      <c r="E188" s="10" t="s">
        <v>27</v>
      </c>
      <c r="F188" s="14" t="s">
        <v>428</v>
      </c>
      <c r="G188" s="15" t="s">
        <v>502</v>
      </c>
      <c r="H188" s="4" t="s">
        <v>338</v>
      </c>
      <c r="I188" s="1" t="s">
        <v>183</v>
      </c>
      <c r="J188" s="25">
        <v>100</v>
      </c>
      <c r="K188" s="25">
        <v>12</v>
      </c>
      <c r="L188" s="18">
        <v>1200</v>
      </c>
      <c r="M188" s="2" t="s">
        <v>739</v>
      </c>
      <c r="N188" s="36"/>
    </row>
    <row r="189" spans="1:14" ht="37.5" x14ac:dyDescent="0.3">
      <c r="A189" s="27">
        <v>182</v>
      </c>
      <c r="B189" s="72"/>
      <c r="C189" s="11" t="s">
        <v>241</v>
      </c>
      <c r="D189" s="77"/>
      <c r="E189" s="10" t="s">
        <v>27</v>
      </c>
      <c r="F189" s="14" t="s">
        <v>429</v>
      </c>
      <c r="G189" s="15" t="s">
        <v>456</v>
      </c>
      <c r="H189" s="4" t="s">
        <v>274</v>
      </c>
      <c r="I189" s="1" t="s">
        <v>183</v>
      </c>
      <c r="J189" s="25">
        <v>100</v>
      </c>
      <c r="K189" s="25">
        <v>22</v>
      </c>
      <c r="L189" s="18">
        <v>2200</v>
      </c>
      <c r="M189" s="2" t="s">
        <v>739</v>
      </c>
      <c r="N189" s="36"/>
    </row>
    <row r="190" spans="1:14" x14ac:dyDescent="0.3">
      <c r="A190" s="27">
        <v>183</v>
      </c>
      <c r="B190" s="72"/>
      <c r="C190" s="11" t="s">
        <v>242</v>
      </c>
      <c r="D190" s="77"/>
      <c r="E190" s="10" t="s">
        <v>26</v>
      </c>
      <c r="F190" s="14" t="s">
        <v>430</v>
      </c>
      <c r="G190" s="15" t="s">
        <v>503</v>
      </c>
      <c r="H190" s="4" t="s">
        <v>339</v>
      </c>
      <c r="I190" s="1" t="s">
        <v>183</v>
      </c>
      <c r="J190" s="25">
        <v>50</v>
      </c>
      <c r="K190" s="25">
        <v>80.599999999999994</v>
      </c>
      <c r="L190" s="18">
        <v>4029.9999999999995</v>
      </c>
      <c r="M190" s="2" t="s">
        <v>739</v>
      </c>
      <c r="N190" s="36"/>
    </row>
    <row r="191" spans="1:14" x14ac:dyDescent="0.3">
      <c r="A191" s="27">
        <v>184</v>
      </c>
      <c r="B191" s="72"/>
      <c r="C191" s="11" t="s">
        <v>243</v>
      </c>
      <c r="D191" s="77"/>
      <c r="E191" s="10" t="s">
        <v>26</v>
      </c>
      <c r="F191" s="14" t="s">
        <v>430</v>
      </c>
      <c r="G191" s="15" t="s">
        <v>503</v>
      </c>
      <c r="H191" s="4" t="s">
        <v>339</v>
      </c>
      <c r="I191" s="1" t="s">
        <v>183</v>
      </c>
      <c r="J191" s="25">
        <v>20</v>
      </c>
      <c r="K191" s="25">
        <v>44.2</v>
      </c>
      <c r="L191" s="18">
        <v>884</v>
      </c>
      <c r="M191" s="2" t="s">
        <v>739</v>
      </c>
      <c r="N191" s="36"/>
    </row>
    <row r="192" spans="1:14" ht="37.5" x14ac:dyDescent="0.3">
      <c r="A192" s="27">
        <v>185</v>
      </c>
      <c r="B192" s="72"/>
      <c r="C192" s="11" t="s">
        <v>230</v>
      </c>
      <c r="D192" s="77"/>
      <c r="E192" s="10" t="s">
        <v>27</v>
      </c>
      <c r="F192" s="14" t="s">
        <v>431</v>
      </c>
      <c r="G192" s="15" t="s">
        <v>504</v>
      </c>
      <c r="H192" s="4" t="s">
        <v>340</v>
      </c>
      <c r="I192" s="1" t="s">
        <v>183</v>
      </c>
      <c r="J192" s="25">
        <v>50</v>
      </c>
      <c r="K192" s="25">
        <v>34.5</v>
      </c>
      <c r="L192" s="18">
        <v>1725</v>
      </c>
      <c r="M192" s="2" t="s">
        <v>739</v>
      </c>
      <c r="N192" s="36"/>
    </row>
    <row r="193" spans="1:14" ht="37.5" x14ac:dyDescent="0.3">
      <c r="A193" s="27">
        <v>186</v>
      </c>
      <c r="B193" s="72"/>
      <c r="C193" s="11" t="s">
        <v>11</v>
      </c>
      <c r="D193" s="77"/>
      <c r="E193" s="10" t="s">
        <v>25</v>
      </c>
      <c r="F193" s="14" t="s">
        <v>432</v>
      </c>
      <c r="G193" s="15" t="s">
        <v>505</v>
      </c>
      <c r="H193" s="4" t="s">
        <v>341</v>
      </c>
      <c r="I193" s="1" t="s">
        <v>31</v>
      </c>
      <c r="J193" s="17">
        <v>24.5</v>
      </c>
      <c r="K193" s="17">
        <v>9795.6938775510207</v>
      </c>
      <c r="L193" s="18">
        <v>239994.5</v>
      </c>
      <c r="M193" s="2" t="s">
        <v>739</v>
      </c>
      <c r="N193" s="36"/>
    </row>
    <row r="194" spans="1:14" ht="37.5" x14ac:dyDescent="0.3">
      <c r="A194" s="27">
        <v>187</v>
      </c>
      <c r="B194" s="72"/>
      <c r="C194" s="11" t="s">
        <v>245</v>
      </c>
      <c r="D194" s="77"/>
      <c r="E194" s="10" t="s">
        <v>27</v>
      </c>
      <c r="F194" s="14" t="s">
        <v>433</v>
      </c>
      <c r="G194" s="15" t="s">
        <v>506</v>
      </c>
      <c r="H194" s="4" t="s">
        <v>342</v>
      </c>
      <c r="I194" s="1" t="s">
        <v>529</v>
      </c>
      <c r="J194" s="25">
        <v>400</v>
      </c>
      <c r="K194" s="25">
        <v>3.79</v>
      </c>
      <c r="L194" s="18">
        <v>1516</v>
      </c>
      <c r="M194" s="2" t="s">
        <v>739</v>
      </c>
      <c r="N194" s="36"/>
    </row>
    <row r="195" spans="1:14" ht="37.5" x14ac:dyDescent="0.3">
      <c r="A195" s="27">
        <v>188</v>
      </c>
      <c r="B195" s="72"/>
      <c r="C195" s="11" t="s">
        <v>526</v>
      </c>
      <c r="D195" s="77"/>
      <c r="E195" s="10" t="s">
        <v>25</v>
      </c>
      <c r="F195" s="14" t="s">
        <v>434</v>
      </c>
      <c r="G195" s="15" t="s">
        <v>507</v>
      </c>
      <c r="H195" s="4" t="s">
        <v>343</v>
      </c>
      <c r="I195" s="1" t="s">
        <v>18</v>
      </c>
      <c r="J195" s="17">
        <v>1</v>
      </c>
      <c r="K195" s="17">
        <v>1828.8</v>
      </c>
      <c r="L195" s="18">
        <v>1828.8</v>
      </c>
      <c r="M195" s="2" t="s">
        <v>739</v>
      </c>
      <c r="N195" s="36"/>
    </row>
    <row r="196" spans="1:14" s="42" customFormat="1" ht="56.25" x14ac:dyDescent="0.3">
      <c r="A196" s="37">
        <v>189</v>
      </c>
      <c r="B196" s="72"/>
      <c r="C196" s="38" t="s">
        <v>535</v>
      </c>
      <c r="D196" s="77"/>
      <c r="E196" s="37" t="s">
        <v>743</v>
      </c>
      <c r="F196" s="39" t="s">
        <v>254</v>
      </c>
      <c r="G196" s="37" t="s">
        <v>508</v>
      </c>
      <c r="H196" s="40" t="s">
        <v>344</v>
      </c>
      <c r="I196" s="39" t="s">
        <v>18</v>
      </c>
      <c r="J196" s="47">
        <v>65</v>
      </c>
      <c r="K196" s="47">
        <v>100</v>
      </c>
      <c r="L196" s="48">
        <v>6500</v>
      </c>
      <c r="M196" s="42" t="s">
        <v>739</v>
      </c>
      <c r="N196" s="49"/>
    </row>
    <row r="197" spans="1:14" ht="37.5" x14ac:dyDescent="0.3">
      <c r="A197" s="27">
        <v>190</v>
      </c>
      <c r="B197" s="72"/>
      <c r="C197" s="11" t="s">
        <v>526</v>
      </c>
      <c r="D197" s="77"/>
      <c r="E197" s="10" t="s">
        <v>25</v>
      </c>
      <c r="F197" s="14" t="s">
        <v>435</v>
      </c>
      <c r="G197" s="15" t="s">
        <v>509</v>
      </c>
      <c r="H197" s="4" t="s">
        <v>345</v>
      </c>
      <c r="I197" s="1" t="s">
        <v>18</v>
      </c>
      <c r="J197" s="17">
        <v>1</v>
      </c>
      <c r="K197" s="17">
        <v>4209</v>
      </c>
      <c r="L197" s="18">
        <v>4209</v>
      </c>
      <c r="M197" s="2" t="s">
        <v>739</v>
      </c>
      <c r="N197" s="36"/>
    </row>
    <row r="198" spans="1:14" ht="93.75" x14ac:dyDescent="0.3">
      <c r="A198" s="27">
        <v>191</v>
      </c>
      <c r="B198" s="72"/>
      <c r="C198" s="11" t="s">
        <v>253</v>
      </c>
      <c r="D198" s="77"/>
      <c r="E198" s="10" t="s">
        <v>27</v>
      </c>
      <c r="F198" s="14" t="s">
        <v>436</v>
      </c>
      <c r="G198" s="15" t="s">
        <v>510</v>
      </c>
      <c r="H198" s="4" t="s">
        <v>346</v>
      </c>
      <c r="I198" s="1" t="s">
        <v>183</v>
      </c>
      <c r="J198" s="25">
        <v>1</v>
      </c>
      <c r="K198" s="25">
        <v>3500</v>
      </c>
      <c r="L198" s="18">
        <v>3500</v>
      </c>
      <c r="M198" s="2" t="s">
        <v>739</v>
      </c>
      <c r="N198" s="36"/>
    </row>
    <row r="199" spans="1:14" ht="37.5" x14ac:dyDescent="0.3">
      <c r="A199" s="27">
        <v>192</v>
      </c>
      <c r="B199" s="72"/>
      <c r="C199" s="11" t="s">
        <v>160</v>
      </c>
      <c r="D199" s="77"/>
      <c r="E199" s="10" t="s">
        <v>25</v>
      </c>
      <c r="F199" s="14" t="s">
        <v>437</v>
      </c>
      <c r="G199" s="15" t="s">
        <v>511</v>
      </c>
      <c r="H199" s="4" t="s">
        <v>347</v>
      </c>
      <c r="I199" s="1" t="s">
        <v>18</v>
      </c>
      <c r="J199" s="17">
        <v>1</v>
      </c>
      <c r="K199" s="17">
        <v>15973.5</v>
      </c>
      <c r="L199" s="18">
        <v>15973.5</v>
      </c>
      <c r="M199" s="2" t="s">
        <v>739</v>
      </c>
      <c r="N199" s="36"/>
    </row>
    <row r="200" spans="1:14" ht="37.5" x14ac:dyDescent="0.3">
      <c r="A200" s="27">
        <v>193</v>
      </c>
      <c r="B200" s="72"/>
      <c r="C200" s="11" t="s">
        <v>240</v>
      </c>
      <c r="D200" s="77"/>
      <c r="E200" s="10" t="s">
        <v>27</v>
      </c>
      <c r="F200" s="14" t="s">
        <v>438</v>
      </c>
      <c r="G200" s="15" t="s">
        <v>456</v>
      </c>
      <c r="H200" s="4" t="s">
        <v>274</v>
      </c>
      <c r="I200" s="1" t="s">
        <v>183</v>
      </c>
      <c r="J200" s="25">
        <v>675</v>
      </c>
      <c r="K200" s="25">
        <v>28</v>
      </c>
      <c r="L200" s="18">
        <v>18900</v>
      </c>
      <c r="M200" s="2" t="s">
        <v>739</v>
      </c>
      <c r="N200" s="36"/>
    </row>
    <row r="201" spans="1:14" ht="37.5" x14ac:dyDescent="0.3">
      <c r="A201" s="27">
        <v>194</v>
      </c>
      <c r="B201" s="72"/>
      <c r="C201" s="11" t="s">
        <v>554</v>
      </c>
      <c r="D201" s="77"/>
      <c r="E201" s="10" t="s">
        <v>27</v>
      </c>
      <c r="F201" s="14" t="s">
        <v>439</v>
      </c>
      <c r="G201" s="15" t="s">
        <v>512</v>
      </c>
      <c r="H201" s="4" t="s">
        <v>348</v>
      </c>
      <c r="I201" s="1" t="s">
        <v>18</v>
      </c>
      <c r="J201" s="17">
        <v>1</v>
      </c>
      <c r="K201" s="17">
        <v>11656.638000000001</v>
      </c>
      <c r="L201" s="18">
        <v>11656.638000000001</v>
      </c>
      <c r="M201" s="2" t="s">
        <v>739</v>
      </c>
      <c r="N201" s="36"/>
    </row>
    <row r="202" spans="1:14" ht="56.25" x14ac:dyDescent="0.3">
      <c r="A202" s="27">
        <v>195</v>
      </c>
      <c r="B202" s="72"/>
      <c r="C202" s="11" t="s">
        <v>256</v>
      </c>
      <c r="D202" s="77"/>
      <c r="E202" s="10" t="s">
        <v>27</v>
      </c>
      <c r="F202" s="14" t="s">
        <v>440</v>
      </c>
      <c r="G202" s="15" t="s">
        <v>513</v>
      </c>
      <c r="H202" s="4" t="s">
        <v>349</v>
      </c>
      <c r="I202" s="1" t="s">
        <v>183</v>
      </c>
      <c r="J202" s="25">
        <v>1</v>
      </c>
      <c r="K202" s="25">
        <v>1735</v>
      </c>
      <c r="L202" s="18">
        <v>1735</v>
      </c>
      <c r="M202" s="2" t="s">
        <v>739</v>
      </c>
      <c r="N202" s="34"/>
    </row>
    <row r="203" spans="1:14" ht="37.5" x14ac:dyDescent="0.3">
      <c r="A203" s="27">
        <v>196</v>
      </c>
      <c r="B203" s="72"/>
      <c r="C203" s="11" t="s">
        <v>533</v>
      </c>
      <c r="D203" s="77"/>
      <c r="E203" s="10" t="s">
        <v>27</v>
      </c>
      <c r="F203" s="14" t="s">
        <v>441</v>
      </c>
      <c r="G203" s="15" t="s">
        <v>455</v>
      </c>
      <c r="H203" s="4" t="s">
        <v>273</v>
      </c>
      <c r="I203" s="1" t="s">
        <v>18</v>
      </c>
      <c r="J203" s="17">
        <v>1</v>
      </c>
      <c r="K203" s="17">
        <v>2160</v>
      </c>
      <c r="L203" s="18">
        <v>2159.9998999999998</v>
      </c>
      <c r="M203" s="2" t="s">
        <v>739</v>
      </c>
      <c r="N203" s="34"/>
    </row>
    <row r="204" spans="1:14" ht="37.5" x14ac:dyDescent="0.3">
      <c r="A204" s="27">
        <v>197</v>
      </c>
      <c r="B204" s="72"/>
      <c r="C204" s="11" t="s">
        <v>250</v>
      </c>
      <c r="D204" s="77"/>
      <c r="E204" s="10" t="s">
        <v>26</v>
      </c>
      <c r="F204" s="14" t="s">
        <v>442</v>
      </c>
      <c r="G204" s="15" t="s">
        <v>514</v>
      </c>
      <c r="H204" s="4" t="s">
        <v>350</v>
      </c>
      <c r="I204" s="1" t="s">
        <v>183</v>
      </c>
      <c r="J204" s="25">
        <v>50</v>
      </c>
      <c r="K204" s="25">
        <v>12</v>
      </c>
      <c r="L204" s="18">
        <v>600</v>
      </c>
      <c r="M204" s="2" t="s">
        <v>739</v>
      </c>
      <c r="N204" s="34"/>
    </row>
    <row r="205" spans="1:14" ht="37.5" x14ac:dyDescent="0.3">
      <c r="A205" s="27">
        <v>198</v>
      </c>
      <c r="B205" s="72"/>
      <c r="C205" s="11" t="s">
        <v>251</v>
      </c>
      <c r="D205" s="77"/>
      <c r="E205" s="10" t="s">
        <v>26</v>
      </c>
      <c r="F205" s="14" t="s">
        <v>442</v>
      </c>
      <c r="G205" s="15" t="s">
        <v>514</v>
      </c>
      <c r="H205" s="4" t="s">
        <v>350</v>
      </c>
      <c r="I205" s="1" t="s">
        <v>183</v>
      </c>
      <c r="J205" s="25">
        <v>50</v>
      </c>
      <c r="K205" s="25">
        <v>16.8</v>
      </c>
      <c r="L205" s="18">
        <v>840</v>
      </c>
      <c r="M205" s="2" t="s">
        <v>739</v>
      </c>
      <c r="N205" s="34"/>
    </row>
    <row r="206" spans="1:14" ht="37.5" x14ac:dyDescent="0.3">
      <c r="A206" s="27">
        <v>199</v>
      </c>
      <c r="B206" s="72"/>
      <c r="C206" s="11" t="s">
        <v>252</v>
      </c>
      <c r="D206" s="77"/>
      <c r="E206" s="10" t="s">
        <v>26</v>
      </c>
      <c r="F206" s="14" t="s">
        <v>442</v>
      </c>
      <c r="G206" s="15" t="s">
        <v>514</v>
      </c>
      <c r="H206" s="4" t="s">
        <v>350</v>
      </c>
      <c r="I206" s="1" t="s">
        <v>183</v>
      </c>
      <c r="J206" s="25">
        <v>50</v>
      </c>
      <c r="K206" s="25">
        <v>14.4</v>
      </c>
      <c r="L206" s="18">
        <v>720</v>
      </c>
      <c r="M206" s="2" t="s">
        <v>739</v>
      </c>
      <c r="N206" s="34"/>
    </row>
    <row r="207" spans="1:14" ht="37.5" x14ac:dyDescent="0.3">
      <c r="A207" s="27">
        <v>200</v>
      </c>
      <c r="B207" s="72"/>
      <c r="C207" s="11" t="s">
        <v>244</v>
      </c>
      <c r="D207" s="77"/>
      <c r="E207" s="10" t="s">
        <v>26</v>
      </c>
      <c r="F207" s="14" t="s">
        <v>443</v>
      </c>
      <c r="G207" s="15" t="s">
        <v>515</v>
      </c>
      <c r="H207" s="4" t="s">
        <v>351</v>
      </c>
      <c r="I207" s="1" t="s">
        <v>183</v>
      </c>
      <c r="J207" s="25">
        <v>50</v>
      </c>
      <c r="K207" s="25">
        <v>34</v>
      </c>
      <c r="L207" s="18">
        <v>1700</v>
      </c>
      <c r="M207" s="2" t="s">
        <v>739</v>
      </c>
      <c r="N207" s="34"/>
    </row>
    <row r="208" spans="1:14" ht="37.5" x14ac:dyDescent="0.3">
      <c r="A208" s="27">
        <v>201</v>
      </c>
      <c r="B208" s="72"/>
      <c r="C208" s="11" t="s">
        <v>246</v>
      </c>
      <c r="D208" s="77"/>
      <c r="E208" s="10" t="s">
        <v>26</v>
      </c>
      <c r="F208" s="14" t="s">
        <v>444</v>
      </c>
      <c r="G208" s="15" t="s">
        <v>516</v>
      </c>
      <c r="H208" s="4" t="s">
        <v>352</v>
      </c>
      <c r="I208" s="1" t="s">
        <v>183</v>
      </c>
      <c r="J208" s="25">
        <v>50</v>
      </c>
      <c r="K208" s="25">
        <v>18.7</v>
      </c>
      <c r="L208" s="18">
        <v>935</v>
      </c>
      <c r="M208" s="2" t="s">
        <v>739</v>
      </c>
      <c r="N208" s="34"/>
    </row>
    <row r="209" spans="1:14" ht="37.5" x14ac:dyDescent="0.3">
      <c r="A209" s="27">
        <v>202</v>
      </c>
      <c r="B209" s="72"/>
      <c r="C209" s="11" t="s">
        <v>247</v>
      </c>
      <c r="D209" s="77"/>
      <c r="E209" s="10" t="s">
        <v>26</v>
      </c>
      <c r="F209" s="14" t="s">
        <v>444</v>
      </c>
      <c r="G209" s="15" t="s">
        <v>516</v>
      </c>
      <c r="H209" s="4" t="s">
        <v>352</v>
      </c>
      <c r="I209" s="1" t="s">
        <v>183</v>
      </c>
      <c r="J209" s="25">
        <v>50</v>
      </c>
      <c r="K209" s="25">
        <v>16.8</v>
      </c>
      <c r="L209" s="18">
        <v>840</v>
      </c>
      <c r="M209" s="2" t="s">
        <v>739</v>
      </c>
      <c r="N209" s="34"/>
    </row>
    <row r="210" spans="1:14" ht="37.5" x14ac:dyDescent="0.3">
      <c r="A210" s="27">
        <v>203</v>
      </c>
      <c r="B210" s="72"/>
      <c r="C210" s="11" t="s">
        <v>248</v>
      </c>
      <c r="D210" s="77"/>
      <c r="E210" s="10" t="s">
        <v>26</v>
      </c>
      <c r="F210" s="14" t="s">
        <v>444</v>
      </c>
      <c r="G210" s="15" t="s">
        <v>516</v>
      </c>
      <c r="H210" s="4" t="s">
        <v>352</v>
      </c>
      <c r="I210" s="1" t="s">
        <v>183</v>
      </c>
      <c r="J210" s="25">
        <v>150</v>
      </c>
      <c r="K210" s="25">
        <v>4.8</v>
      </c>
      <c r="L210" s="18">
        <v>720</v>
      </c>
      <c r="M210" s="2" t="s">
        <v>739</v>
      </c>
      <c r="N210" s="34"/>
    </row>
    <row r="211" spans="1:14" ht="37.5" x14ac:dyDescent="0.3">
      <c r="A211" s="27">
        <v>204</v>
      </c>
      <c r="B211" s="72"/>
      <c r="C211" s="11" t="s">
        <v>249</v>
      </c>
      <c r="D211" s="77"/>
      <c r="E211" s="10" t="s">
        <v>26</v>
      </c>
      <c r="F211" s="14" t="s">
        <v>444</v>
      </c>
      <c r="G211" s="15" t="s">
        <v>516</v>
      </c>
      <c r="H211" s="4" t="s">
        <v>352</v>
      </c>
      <c r="I211" s="1" t="s">
        <v>183</v>
      </c>
      <c r="J211" s="25">
        <v>150</v>
      </c>
      <c r="K211" s="25">
        <v>12</v>
      </c>
      <c r="L211" s="18">
        <v>1800</v>
      </c>
      <c r="M211" s="2" t="s">
        <v>739</v>
      </c>
      <c r="N211" s="34"/>
    </row>
    <row r="212" spans="1:14" ht="56.25" customHeight="1" x14ac:dyDescent="0.3">
      <c r="A212" s="27">
        <v>205</v>
      </c>
      <c r="B212" s="72"/>
      <c r="C212" s="11" t="s">
        <v>555</v>
      </c>
      <c r="D212" s="77"/>
      <c r="E212" s="10" t="s">
        <v>25</v>
      </c>
      <c r="F212" s="14" t="s">
        <v>445</v>
      </c>
      <c r="G212" s="15" t="s">
        <v>517</v>
      </c>
      <c r="H212" s="4" t="s">
        <v>353</v>
      </c>
      <c r="I212" s="1" t="s">
        <v>183</v>
      </c>
      <c r="J212" s="25">
        <v>1</v>
      </c>
      <c r="K212" s="25">
        <v>3240</v>
      </c>
      <c r="L212" s="18">
        <v>3240</v>
      </c>
      <c r="M212" s="2" t="s">
        <v>739</v>
      </c>
      <c r="N212" s="34"/>
    </row>
    <row r="213" spans="1:14" ht="56.25" customHeight="1" x14ac:dyDescent="0.3">
      <c r="A213" s="27">
        <v>206</v>
      </c>
      <c r="B213" s="72"/>
      <c r="C213" s="11" t="s">
        <v>555</v>
      </c>
      <c r="D213" s="77"/>
      <c r="E213" s="10" t="s">
        <v>25</v>
      </c>
      <c r="F213" s="14" t="s">
        <v>446</v>
      </c>
      <c r="G213" s="15" t="s">
        <v>517</v>
      </c>
      <c r="H213" s="4" t="s">
        <v>353</v>
      </c>
      <c r="I213" s="1" t="s">
        <v>18</v>
      </c>
      <c r="J213" s="17">
        <v>1</v>
      </c>
      <c r="K213" s="17">
        <v>4950.2</v>
      </c>
      <c r="L213" s="18">
        <v>4950.2</v>
      </c>
      <c r="M213" s="2" t="s">
        <v>739</v>
      </c>
      <c r="N213" s="34"/>
    </row>
    <row r="214" spans="1:14" s="42" customFormat="1" ht="56.25" x14ac:dyDescent="0.3">
      <c r="A214" s="37">
        <v>207</v>
      </c>
      <c r="B214" s="72"/>
      <c r="C214" s="38" t="s">
        <v>556</v>
      </c>
      <c r="D214" s="77"/>
      <c r="E214" s="37" t="s">
        <v>743</v>
      </c>
      <c r="F214" s="39" t="s">
        <v>258</v>
      </c>
      <c r="G214" s="37" t="s">
        <v>518</v>
      </c>
      <c r="H214" s="40" t="s">
        <v>354</v>
      </c>
      <c r="I214" s="39" t="s">
        <v>18</v>
      </c>
      <c r="J214" s="47">
        <v>1</v>
      </c>
      <c r="K214" s="47">
        <v>4050</v>
      </c>
      <c r="L214" s="48">
        <v>4050</v>
      </c>
      <c r="M214" s="42" t="s">
        <v>739</v>
      </c>
      <c r="N214" s="46"/>
    </row>
    <row r="215" spans="1:14" ht="37.5" x14ac:dyDescent="0.3">
      <c r="A215" s="27">
        <v>208</v>
      </c>
      <c r="B215" s="72"/>
      <c r="C215" s="11" t="s">
        <v>246</v>
      </c>
      <c r="D215" s="77"/>
      <c r="E215" s="10" t="s">
        <v>27</v>
      </c>
      <c r="F215" s="14" t="s">
        <v>447</v>
      </c>
      <c r="G215" s="15" t="s">
        <v>519</v>
      </c>
      <c r="H215" s="4" t="s">
        <v>355</v>
      </c>
      <c r="I215" s="1" t="s">
        <v>18</v>
      </c>
      <c r="J215" s="17">
        <v>1</v>
      </c>
      <c r="K215" s="17">
        <v>935</v>
      </c>
      <c r="L215" s="18">
        <v>935</v>
      </c>
      <c r="M215" s="2" t="s">
        <v>739</v>
      </c>
      <c r="N215" s="34"/>
    </row>
    <row r="216" spans="1:14" ht="37.5" x14ac:dyDescent="0.3">
      <c r="A216" s="27">
        <v>209</v>
      </c>
      <c r="B216" s="72"/>
      <c r="C216" s="11" t="s">
        <v>257</v>
      </c>
      <c r="D216" s="77"/>
      <c r="E216" s="10" t="s">
        <v>27</v>
      </c>
      <c r="F216" s="14" t="s">
        <v>448</v>
      </c>
      <c r="G216" s="15" t="s">
        <v>520</v>
      </c>
      <c r="H216" s="4" t="s">
        <v>356</v>
      </c>
      <c r="I216" s="1" t="s">
        <v>183</v>
      </c>
      <c r="J216" s="25">
        <v>10</v>
      </c>
      <c r="K216" s="25">
        <v>92.227000000000004</v>
      </c>
      <c r="L216" s="18">
        <v>922.27</v>
      </c>
      <c r="M216" s="2" t="s">
        <v>739</v>
      </c>
      <c r="N216" s="34"/>
    </row>
    <row r="217" spans="1:14" s="42" customFormat="1" ht="56.25" x14ac:dyDescent="0.3">
      <c r="A217" s="37">
        <v>210</v>
      </c>
      <c r="B217" s="72"/>
      <c r="C217" s="38" t="s">
        <v>532</v>
      </c>
      <c r="D217" s="77"/>
      <c r="E217" s="37" t="s">
        <v>743</v>
      </c>
      <c r="F217" s="39" t="s">
        <v>373</v>
      </c>
      <c r="G217" s="37" t="s">
        <v>521</v>
      </c>
      <c r="H217" s="40" t="s">
        <v>357</v>
      </c>
      <c r="I217" s="39" t="s">
        <v>18</v>
      </c>
      <c r="J217" s="47">
        <v>1</v>
      </c>
      <c r="K217" s="47">
        <v>6000</v>
      </c>
      <c r="L217" s="48">
        <v>6000</v>
      </c>
      <c r="M217" s="42" t="s">
        <v>739</v>
      </c>
      <c r="N217" s="46"/>
    </row>
    <row r="218" spans="1:14" s="42" customFormat="1" ht="56.25" x14ac:dyDescent="0.3">
      <c r="A218" s="37">
        <v>211</v>
      </c>
      <c r="B218" s="72"/>
      <c r="C218" s="38" t="s">
        <v>534</v>
      </c>
      <c r="D218" s="77"/>
      <c r="E218" s="37" t="s">
        <v>743</v>
      </c>
      <c r="F218" s="39" t="s">
        <v>449</v>
      </c>
      <c r="G218" s="37" t="s">
        <v>522</v>
      </c>
      <c r="H218" s="40" t="s">
        <v>358</v>
      </c>
      <c r="I218" s="39" t="s">
        <v>18</v>
      </c>
      <c r="J218" s="47">
        <v>1</v>
      </c>
      <c r="K218" s="47">
        <v>3600</v>
      </c>
      <c r="L218" s="48">
        <v>3600</v>
      </c>
      <c r="M218" s="42" t="s">
        <v>739</v>
      </c>
      <c r="N218" s="46"/>
    </row>
    <row r="219" spans="1:14" ht="37.5" x14ac:dyDescent="0.3">
      <c r="A219" s="27">
        <v>212</v>
      </c>
      <c r="B219" s="73"/>
      <c r="C219" s="11" t="s">
        <v>531</v>
      </c>
      <c r="D219" s="78"/>
      <c r="E219" s="10" t="s">
        <v>25</v>
      </c>
      <c r="F219" s="14" t="s">
        <v>450</v>
      </c>
      <c r="G219" s="15" t="s">
        <v>508</v>
      </c>
      <c r="H219" s="4" t="s">
        <v>344</v>
      </c>
      <c r="I219" s="1" t="s">
        <v>183</v>
      </c>
      <c r="J219" s="17">
        <v>65</v>
      </c>
      <c r="K219" s="17">
        <v>100</v>
      </c>
      <c r="L219" s="18">
        <v>6500</v>
      </c>
      <c r="M219" s="2" t="s">
        <v>739</v>
      </c>
      <c r="N219" s="34"/>
    </row>
    <row r="220" spans="1:14" s="31" customFormat="1" ht="131.25" x14ac:dyDescent="0.3">
      <c r="A220" s="32">
        <v>213</v>
      </c>
      <c r="B220" s="71" t="s">
        <v>574</v>
      </c>
      <c r="C220" s="11" t="s">
        <v>573</v>
      </c>
      <c r="D220" s="28" t="s">
        <v>179</v>
      </c>
      <c r="E220" s="28" t="s">
        <v>25</v>
      </c>
      <c r="F220" s="29" t="s">
        <v>575</v>
      </c>
      <c r="G220" s="30" t="s">
        <v>572</v>
      </c>
      <c r="H220" s="4" t="s">
        <v>571</v>
      </c>
      <c r="I220" s="1" t="s">
        <v>18</v>
      </c>
      <c r="J220" s="17">
        <v>1</v>
      </c>
      <c r="K220" s="17">
        <v>550000</v>
      </c>
      <c r="L220" s="17">
        <v>550000</v>
      </c>
    </row>
    <row r="221" spans="1:14" ht="37.5" x14ac:dyDescent="0.3">
      <c r="A221" s="28">
        <v>214</v>
      </c>
      <c r="B221" s="72"/>
      <c r="C221" s="11" t="s">
        <v>704</v>
      </c>
      <c r="D221" s="70" t="s">
        <v>9</v>
      </c>
      <c r="E221" s="28" t="s">
        <v>27</v>
      </c>
      <c r="F221" s="29" t="s">
        <v>577</v>
      </c>
      <c r="G221" s="30" t="s">
        <v>591</v>
      </c>
      <c r="H221" s="4" t="s">
        <v>576</v>
      </c>
      <c r="I221" s="1" t="s">
        <v>183</v>
      </c>
      <c r="J221" s="17">
        <v>1</v>
      </c>
      <c r="K221" s="17">
        <v>39104</v>
      </c>
      <c r="L221" s="17">
        <v>39104</v>
      </c>
      <c r="N221" s="2" t="s">
        <v>742</v>
      </c>
    </row>
    <row r="222" spans="1:14" ht="37.5" x14ac:dyDescent="0.3">
      <c r="A222" s="28">
        <v>215</v>
      </c>
      <c r="B222" s="72"/>
      <c r="C222" s="11" t="s">
        <v>720</v>
      </c>
      <c r="D222" s="70"/>
      <c r="E222" s="28" t="s">
        <v>25</v>
      </c>
      <c r="F222" s="29" t="s">
        <v>579</v>
      </c>
      <c r="G222" s="30" t="s">
        <v>592</v>
      </c>
      <c r="H222" s="4" t="s">
        <v>578</v>
      </c>
      <c r="I222" s="1" t="s">
        <v>183</v>
      </c>
      <c r="J222" s="17">
        <v>1</v>
      </c>
      <c r="K222" s="17">
        <v>2700</v>
      </c>
      <c r="L222" s="17">
        <v>2700</v>
      </c>
      <c r="N222" s="2" t="s">
        <v>742</v>
      </c>
    </row>
    <row r="223" spans="1:14" ht="37.5" x14ac:dyDescent="0.3">
      <c r="A223" s="32">
        <v>216</v>
      </c>
      <c r="B223" s="72"/>
      <c r="C223" s="11" t="s">
        <v>526</v>
      </c>
      <c r="D223" s="70"/>
      <c r="E223" s="28" t="s">
        <v>25</v>
      </c>
      <c r="F223" s="29" t="s">
        <v>390</v>
      </c>
      <c r="G223" s="30" t="s">
        <v>593</v>
      </c>
      <c r="H223" s="4" t="s">
        <v>580</v>
      </c>
      <c r="I223" s="1" t="s">
        <v>18</v>
      </c>
      <c r="J223" s="17">
        <v>1</v>
      </c>
      <c r="K223" s="17">
        <v>7762.3</v>
      </c>
      <c r="L223" s="17">
        <v>7762.3</v>
      </c>
      <c r="N223" s="2" t="s">
        <v>742</v>
      </c>
    </row>
    <row r="224" spans="1:14" ht="37.5" x14ac:dyDescent="0.3">
      <c r="A224" s="28">
        <v>217</v>
      </c>
      <c r="B224" s="72"/>
      <c r="C224" s="11" t="s">
        <v>721</v>
      </c>
      <c r="D224" s="70"/>
      <c r="E224" s="28" t="s">
        <v>27</v>
      </c>
      <c r="F224" s="29" t="s">
        <v>581</v>
      </c>
      <c r="G224" s="30" t="s">
        <v>478</v>
      </c>
      <c r="H224" s="4" t="s">
        <v>312</v>
      </c>
      <c r="I224" s="1" t="s">
        <v>183</v>
      </c>
      <c r="J224" s="17">
        <v>10</v>
      </c>
      <c r="K224" s="17">
        <v>850</v>
      </c>
      <c r="L224" s="17">
        <v>8500</v>
      </c>
      <c r="N224" s="2" t="s">
        <v>742</v>
      </c>
    </row>
    <row r="225" spans="1:14" ht="37.5" x14ac:dyDescent="0.3">
      <c r="A225" s="28">
        <v>218</v>
      </c>
      <c r="B225" s="72"/>
      <c r="C225" s="11" t="s">
        <v>722</v>
      </c>
      <c r="D225" s="70"/>
      <c r="E225" s="28" t="s">
        <v>27</v>
      </c>
      <c r="F225" s="29" t="s">
        <v>582</v>
      </c>
      <c r="G225" s="30" t="s">
        <v>478</v>
      </c>
      <c r="H225" s="4" t="s">
        <v>312</v>
      </c>
      <c r="I225" s="1" t="s">
        <v>183</v>
      </c>
      <c r="J225" s="17">
        <v>2</v>
      </c>
      <c r="K225" s="17">
        <v>400</v>
      </c>
      <c r="L225" s="17">
        <v>800</v>
      </c>
      <c r="N225" s="2" t="s">
        <v>742</v>
      </c>
    </row>
    <row r="226" spans="1:14" ht="75" x14ac:dyDescent="0.3">
      <c r="A226" s="32">
        <v>219</v>
      </c>
      <c r="B226" s="72"/>
      <c r="C226" s="11" t="s">
        <v>703</v>
      </c>
      <c r="D226" s="70"/>
      <c r="E226" s="28" t="s">
        <v>25</v>
      </c>
      <c r="F226" s="29" t="s">
        <v>583</v>
      </c>
      <c r="G226" s="30" t="s">
        <v>594</v>
      </c>
      <c r="H226" s="4" t="s">
        <v>272</v>
      </c>
      <c r="I226" s="1" t="s">
        <v>18</v>
      </c>
      <c r="J226" s="17">
        <v>1</v>
      </c>
      <c r="K226" s="17">
        <v>82900.45</v>
      </c>
      <c r="L226" s="17">
        <v>82900.45</v>
      </c>
      <c r="N226" s="2" t="s">
        <v>742</v>
      </c>
    </row>
    <row r="227" spans="1:14" ht="37.5" x14ac:dyDescent="0.3">
      <c r="A227" s="28">
        <v>220</v>
      </c>
      <c r="B227" s="72"/>
      <c r="C227" s="11" t="s">
        <v>570</v>
      </c>
      <c r="D227" s="70"/>
      <c r="E227" s="28" t="s">
        <v>27</v>
      </c>
      <c r="F227" s="29" t="s">
        <v>584</v>
      </c>
      <c r="G227" s="30" t="s">
        <v>459</v>
      </c>
      <c r="H227" s="4" t="s">
        <v>277</v>
      </c>
      <c r="I227" s="1" t="s">
        <v>183</v>
      </c>
      <c r="J227" s="17">
        <v>504</v>
      </c>
      <c r="K227" s="17">
        <v>1.8083333333333333</v>
      </c>
      <c r="L227" s="17">
        <v>911.4</v>
      </c>
      <c r="N227" s="2" t="s">
        <v>742</v>
      </c>
    </row>
    <row r="228" spans="1:14" ht="37.5" x14ac:dyDescent="0.3">
      <c r="A228" s="28">
        <v>221</v>
      </c>
      <c r="B228" s="72"/>
      <c r="C228" s="11" t="s">
        <v>559</v>
      </c>
      <c r="D228" s="70"/>
      <c r="E228" s="28" t="s">
        <v>27</v>
      </c>
      <c r="F228" s="29" t="s">
        <v>586</v>
      </c>
      <c r="G228" s="30" t="s">
        <v>595</v>
      </c>
      <c r="H228" s="4" t="s">
        <v>585</v>
      </c>
      <c r="I228" s="1" t="s">
        <v>183</v>
      </c>
      <c r="J228" s="17">
        <v>40</v>
      </c>
      <c r="K228" s="17">
        <v>25</v>
      </c>
      <c r="L228" s="17">
        <v>1000</v>
      </c>
      <c r="N228" s="2" t="s">
        <v>742</v>
      </c>
    </row>
    <row r="229" spans="1:14" ht="37.5" x14ac:dyDescent="0.3">
      <c r="A229" s="32">
        <v>222</v>
      </c>
      <c r="B229" s="72"/>
      <c r="C229" s="11" t="s">
        <v>561</v>
      </c>
      <c r="D229" s="70"/>
      <c r="E229" s="28" t="s">
        <v>27</v>
      </c>
      <c r="F229" s="29" t="s">
        <v>588</v>
      </c>
      <c r="G229" s="30" t="s">
        <v>596</v>
      </c>
      <c r="H229" s="4" t="s">
        <v>587</v>
      </c>
      <c r="I229" s="1" t="s">
        <v>562</v>
      </c>
      <c r="J229" s="17">
        <v>3</v>
      </c>
      <c r="K229" s="17">
        <v>1989.5</v>
      </c>
      <c r="L229" s="17">
        <v>5968.5</v>
      </c>
      <c r="N229" s="2" t="s">
        <v>742</v>
      </c>
    </row>
    <row r="230" spans="1:14" ht="37.5" x14ac:dyDescent="0.3">
      <c r="A230" s="28">
        <v>223</v>
      </c>
      <c r="B230" s="72"/>
      <c r="C230" s="11" t="s">
        <v>558</v>
      </c>
      <c r="D230" s="70"/>
      <c r="E230" s="28" t="s">
        <v>27</v>
      </c>
      <c r="F230" s="29" t="s">
        <v>590</v>
      </c>
      <c r="G230" s="30" t="s">
        <v>597</v>
      </c>
      <c r="H230" s="4" t="s">
        <v>589</v>
      </c>
      <c r="I230" s="1" t="s">
        <v>183</v>
      </c>
      <c r="J230" s="17">
        <v>95</v>
      </c>
      <c r="K230" s="17">
        <v>28.95</v>
      </c>
      <c r="L230" s="17">
        <v>2750.25</v>
      </c>
      <c r="N230" s="2" t="s">
        <v>742</v>
      </c>
    </row>
    <row r="231" spans="1:14" ht="37.5" x14ac:dyDescent="0.3">
      <c r="A231" s="28">
        <v>224</v>
      </c>
      <c r="B231" s="72"/>
      <c r="C231" s="11" t="s">
        <v>723</v>
      </c>
      <c r="D231" s="70" t="s">
        <v>8</v>
      </c>
      <c r="E231" s="28" t="s">
        <v>25</v>
      </c>
      <c r="F231" s="29" t="s">
        <v>598</v>
      </c>
      <c r="G231" s="30" t="s">
        <v>480</v>
      </c>
      <c r="H231" s="4" t="s">
        <v>314</v>
      </c>
      <c r="I231" s="1" t="s">
        <v>18</v>
      </c>
      <c r="J231" s="17">
        <v>1</v>
      </c>
      <c r="K231" s="17">
        <v>2022.9649999999999</v>
      </c>
      <c r="L231" s="17">
        <v>2022.9649999999999</v>
      </c>
      <c r="N231" s="2" t="s">
        <v>742</v>
      </c>
    </row>
    <row r="232" spans="1:14" ht="37.5" x14ac:dyDescent="0.3">
      <c r="A232" s="32">
        <v>225</v>
      </c>
      <c r="B232" s="72"/>
      <c r="C232" s="11" t="s">
        <v>724</v>
      </c>
      <c r="D232" s="70"/>
      <c r="E232" s="28" t="s">
        <v>27</v>
      </c>
      <c r="F232" s="29" t="s">
        <v>600</v>
      </c>
      <c r="G232" s="30" t="s">
        <v>672</v>
      </c>
      <c r="H232" s="4" t="s">
        <v>599</v>
      </c>
      <c r="I232" s="1" t="s">
        <v>183</v>
      </c>
      <c r="J232" s="17">
        <v>2</v>
      </c>
      <c r="K232" s="17">
        <v>899.99900000000002</v>
      </c>
      <c r="L232" s="17">
        <v>1799.998</v>
      </c>
      <c r="N232" s="2" t="s">
        <v>742</v>
      </c>
    </row>
    <row r="233" spans="1:14" ht="37.5" x14ac:dyDescent="0.3">
      <c r="A233" s="28">
        <v>226</v>
      </c>
      <c r="B233" s="72"/>
      <c r="C233" s="11" t="s">
        <v>725</v>
      </c>
      <c r="D233" s="70"/>
      <c r="E233" s="28" t="s">
        <v>27</v>
      </c>
      <c r="F233" s="29" t="s">
        <v>602</v>
      </c>
      <c r="G233" s="30" t="s">
        <v>673</v>
      </c>
      <c r="H233" s="4" t="s">
        <v>601</v>
      </c>
      <c r="I233" s="1" t="s">
        <v>183</v>
      </c>
      <c r="J233" s="17">
        <v>4</v>
      </c>
      <c r="K233" s="17">
        <v>3162.5</v>
      </c>
      <c r="L233" s="17">
        <v>12650</v>
      </c>
      <c r="N233" s="2" t="s">
        <v>742</v>
      </c>
    </row>
    <row r="234" spans="1:14" ht="37.5" x14ac:dyDescent="0.3">
      <c r="A234" s="28">
        <v>227</v>
      </c>
      <c r="B234" s="72"/>
      <c r="C234" s="11" t="s">
        <v>124</v>
      </c>
      <c r="D234" s="70"/>
      <c r="E234" s="28" t="s">
        <v>27</v>
      </c>
      <c r="F234" s="29" t="s">
        <v>604</v>
      </c>
      <c r="G234" s="30" t="s">
        <v>674</v>
      </c>
      <c r="H234" s="4" t="s">
        <v>603</v>
      </c>
      <c r="I234" s="1" t="s">
        <v>18</v>
      </c>
      <c r="J234" s="17">
        <v>1</v>
      </c>
      <c r="K234" s="17">
        <v>1050</v>
      </c>
      <c r="L234" s="17">
        <v>1050</v>
      </c>
    </row>
    <row r="235" spans="1:14" ht="37.5" x14ac:dyDescent="0.3">
      <c r="A235" s="32">
        <v>228</v>
      </c>
      <c r="B235" s="72"/>
      <c r="C235" s="11" t="s">
        <v>719</v>
      </c>
      <c r="D235" s="70"/>
      <c r="E235" s="28" t="s">
        <v>27</v>
      </c>
      <c r="F235" s="29" t="s">
        <v>606</v>
      </c>
      <c r="G235" s="30" t="s">
        <v>675</v>
      </c>
      <c r="H235" s="4" t="s">
        <v>605</v>
      </c>
      <c r="I235" s="1" t="s">
        <v>183</v>
      </c>
      <c r="J235" s="17">
        <v>200</v>
      </c>
      <c r="K235" s="17">
        <v>10.888</v>
      </c>
      <c r="L235" s="17">
        <v>2177.6</v>
      </c>
      <c r="N235" s="2" t="s">
        <v>742</v>
      </c>
    </row>
    <row r="236" spans="1:14" ht="37.5" x14ac:dyDescent="0.3">
      <c r="A236" s="28">
        <v>229</v>
      </c>
      <c r="B236" s="72"/>
      <c r="C236" s="11" t="s">
        <v>535</v>
      </c>
      <c r="D236" s="70"/>
      <c r="E236" s="28" t="s">
        <v>27</v>
      </c>
      <c r="F236" s="29" t="s">
        <v>608</v>
      </c>
      <c r="G236" s="30" t="s">
        <v>676</v>
      </c>
      <c r="H236" s="4" t="s">
        <v>607</v>
      </c>
      <c r="I236" s="1" t="s">
        <v>183</v>
      </c>
      <c r="J236" s="17">
        <v>40</v>
      </c>
      <c r="K236" s="17">
        <v>250</v>
      </c>
      <c r="L236" s="17">
        <v>10000</v>
      </c>
      <c r="N236" s="2" t="s">
        <v>742</v>
      </c>
    </row>
    <row r="237" spans="1:14" ht="37.5" x14ac:dyDescent="0.3">
      <c r="A237" s="28">
        <v>230</v>
      </c>
      <c r="B237" s="72"/>
      <c r="C237" s="11" t="s">
        <v>726</v>
      </c>
      <c r="D237" s="70"/>
      <c r="E237" s="28" t="s">
        <v>27</v>
      </c>
      <c r="F237" s="29" t="s">
        <v>609</v>
      </c>
      <c r="G237" s="30" t="s">
        <v>478</v>
      </c>
      <c r="H237" s="4" t="s">
        <v>312</v>
      </c>
      <c r="I237" s="1" t="s">
        <v>183</v>
      </c>
      <c r="J237" s="17">
        <v>10</v>
      </c>
      <c r="K237" s="17">
        <v>600</v>
      </c>
      <c r="L237" s="17">
        <v>6000</v>
      </c>
      <c r="N237" s="2" t="s">
        <v>742</v>
      </c>
    </row>
    <row r="238" spans="1:14" ht="37.5" x14ac:dyDescent="0.3">
      <c r="A238" s="32">
        <v>231</v>
      </c>
      <c r="B238" s="72"/>
      <c r="C238" s="11" t="s">
        <v>718</v>
      </c>
      <c r="D238" s="70"/>
      <c r="E238" s="28" t="s">
        <v>27</v>
      </c>
      <c r="F238" s="29" t="s">
        <v>611</v>
      </c>
      <c r="G238" s="30" t="s">
        <v>677</v>
      </c>
      <c r="H238" s="4" t="s">
        <v>610</v>
      </c>
      <c r="I238" s="1" t="s">
        <v>183</v>
      </c>
      <c r="J238" s="17">
        <v>20</v>
      </c>
      <c r="K238" s="17">
        <v>15.999000000000001</v>
      </c>
      <c r="L238" s="17">
        <v>319.98</v>
      </c>
      <c r="N238" s="2" t="s">
        <v>742</v>
      </c>
    </row>
    <row r="239" spans="1:14" ht="37.5" x14ac:dyDescent="0.3">
      <c r="A239" s="28">
        <v>232</v>
      </c>
      <c r="B239" s="72"/>
      <c r="C239" s="11" t="s">
        <v>717</v>
      </c>
      <c r="D239" s="70"/>
      <c r="E239" s="28" t="s">
        <v>27</v>
      </c>
      <c r="F239" s="29" t="s">
        <v>612</v>
      </c>
      <c r="G239" s="30" t="s">
        <v>506</v>
      </c>
      <c r="H239" s="4" t="s">
        <v>342</v>
      </c>
      <c r="I239" s="1" t="s">
        <v>183</v>
      </c>
      <c r="J239" s="17">
        <v>100</v>
      </c>
      <c r="K239" s="17">
        <v>4.8</v>
      </c>
      <c r="L239" s="17">
        <v>480</v>
      </c>
      <c r="N239" s="2" t="s">
        <v>742</v>
      </c>
    </row>
    <row r="240" spans="1:14" ht="37.5" x14ac:dyDescent="0.3">
      <c r="A240" s="28">
        <v>233</v>
      </c>
      <c r="B240" s="72"/>
      <c r="C240" s="11" t="s">
        <v>716</v>
      </c>
      <c r="D240" s="70"/>
      <c r="E240" s="28" t="s">
        <v>27</v>
      </c>
      <c r="F240" s="29" t="s">
        <v>613</v>
      </c>
      <c r="G240" s="30" t="s">
        <v>506</v>
      </c>
      <c r="H240" s="4" t="s">
        <v>342</v>
      </c>
      <c r="I240" s="1" t="s">
        <v>562</v>
      </c>
      <c r="J240" s="17">
        <v>25</v>
      </c>
      <c r="K240" s="17">
        <v>12</v>
      </c>
      <c r="L240" s="17">
        <v>300</v>
      </c>
      <c r="N240" s="2" t="s">
        <v>742</v>
      </c>
    </row>
    <row r="241" spans="1:14" ht="37.5" x14ac:dyDescent="0.3">
      <c r="A241" s="32">
        <v>234</v>
      </c>
      <c r="B241" s="72"/>
      <c r="C241" s="11" t="s">
        <v>715</v>
      </c>
      <c r="D241" s="70"/>
      <c r="E241" s="28" t="s">
        <v>27</v>
      </c>
      <c r="F241" s="29" t="s">
        <v>615</v>
      </c>
      <c r="G241" s="30" t="s">
        <v>678</v>
      </c>
      <c r="H241" s="4" t="s">
        <v>614</v>
      </c>
      <c r="I241" s="1" t="s">
        <v>183</v>
      </c>
      <c r="J241" s="17">
        <v>100</v>
      </c>
      <c r="K241" s="17">
        <v>35.555</v>
      </c>
      <c r="L241" s="17">
        <v>3555.5</v>
      </c>
      <c r="N241" s="2" t="s">
        <v>742</v>
      </c>
    </row>
    <row r="242" spans="1:14" ht="37.5" x14ac:dyDescent="0.3">
      <c r="A242" s="28">
        <v>235</v>
      </c>
      <c r="B242" s="72"/>
      <c r="C242" s="11" t="s">
        <v>714</v>
      </c>
      <c r="D242" s="70"/>
      <c r="E242" s="28" t="s">
        <v>27</v>
      </c>
      <c r="F242" s="29" t="s">
        <v>617</v>
      </c>
      <c r="G242" s="30" t="s">
        <v>679</v>
      </c>
      <c r="H242" s="4" t="s">
        <v>616</v>
      </c>
      <c r="I242" s="1" t="s">
        <v>183</v>
      </c>
      <c r="J242" s="17">
        <v>500</v>
      </c>
      <c r="K242" s="17">
        <v>0.125</v>
      </c>
      <c r="L242" s="17">
        <v>62.5</v>
      </c>
      <c r="N242" s="2" t="s">
        <v>742</v>
      </c>
    </row>
    <row r="243" spans="1:14" ht="37.5" x14ac:dyDescent="0.3">
      <c r="A243" s="28">
        <v>236</v>
      </c>
      <c r="B243" s="72"/>
      <c r="C243" s="11" t="s">
        <v>713</v>
      </c>
      <c r="D243" s="70"/>
      <c r="E243" s="28" t="s">
        <v>27</v>
      </c>
      <c r="F243" s="29" t="s">
        <v>619</v>
      </c>
      <c r="G243" s="30" t="s">
        <v>50</v>
      </c>
      <c r="H243" s="4" t="s">
        <v>618</v>
      </c>
      <c r="I243" s="1" t="s">
        <v>183</v>
      </c>
      <c r="J243" s="17">
        <v>20</v>
      </c>
      <c r="K243" s="17">
        <v>27.98</v>
      </c>
      <c r="L243" s="17">
        <v>559.6</v>
      </c>
      <c r="N243" s="2" t="s">
        <v>742</v>
      </c>
    </row>
    <row r="244" spans="1:14" ht="37.5" x14ac:dyDescent="0.3">
      <c r="A244" s="32">
        <v>237</v>
      </c>
      <c r="B244" s="72"/>
      <c r="C244" s="11" t="s">
        <v>727</v>
      </c>
      <c r="D244" s="70"/>
      <c r="E244" s="28" t="s">
        <v>27</v>
      </c>
      <c r="F244" s="29" t="s">
        <v>621</v>
      </c>
      <c r="G244" s="30" t="s">
        <v>680</v>
      </c>
      <c r="H244" s="4" t="s">
        <v>620</v>
      </c>
      <c r="I244" s="1" t="s">
        <v>183</v>
      </c>
      <c r="J244" s="17">
        <v>200</v>
      </c>
      <c r="K244" s="17">
        <v>2.9989999999999997</v>
      </c>
      <c r="L244" s="17">
        <v>599.79999999999995</v>
      </c>
      <c r="N244" s="2" t="s">
        <v>742</v>
      </c>
    </row>
    <row r="245" spans="1:14" ht="37.5" x14ac:dyDescent="0.3">
      <c r="A245" s="28">
        <v>238</v>
      </c>
      <c r="B245" s="72"/>
      <c r="C245" s="11" t="s">
        <v>704</v>
      </c>
      <c r="D245" s="70"/>
      <c r="E245" s="28" t="s">
        <v>27</v>
      </c>
      <c r="F245" s="29" t="s">
        <v>623</v>
      </c>
      <c r="G245" s="30" t="s">
        <v>681</v>
      </c>
      <c r="H245" s="4" t="s">
        <v>622</v>
      </c>
      <c r="I245" s="1" t="s">
        <v>183</v>
      </c>
      <c r="J245" s="17">
        <v>2</v>
      </c>
      <c r="K245" s="17">
        <v>3999</v>
      </c>
      <c r="L245" s="17">
        <v>7998</v>
      </c>
      <c r="N245" s="2" t="s">
        <v>742</v>
      </c>
    </row>
    <row r="246" spans="1:14" ht="37.5" x14ac:dyDescent="0.3">
      <c r="A246" s="28">
        <v>239</v>
      </c>
      <c r="B246" s="72"/>
      <c r="C246" s="11" t="s">
        <v>704</v>
      </c>
      <c r="D246" s="70"/>
      <c r="E246" s="28" t="s">
        <v>27</v>
      </c>
      <c r="F246" s="29" t="s">
        <v>625</v>
      </c>
      <c r="G246" s="30" t="s">
        <v>682</v>
      </c>
      <c r="H246" s="4" t="s">
        <v>624</v>
      </c>
      <c r="I246" s="1" t="s">
        <v>183</v>
      </c>
      <c r="J246" s="17">
        <v>3</v>
      </c>
      <c r="K246" s="17">
        <v>4780</v>
      </c>
      <c r="L246" s="17">
        <v>14340</v>
      </c>
      <c r="N246" s="2" t="s">
        <v>742</v>
      </c>
    </row>
    <row r="247" spans="1:14" ht="37.5" x14ac:dyDescent="0.3">
      <c r="A247" s="32">
        <v>240</v>
      </c>
      <c r="B247" s="72"/>
      <c r="C247" s="11" t="s">
        <v>728</v>
      </c>
      <c r="D247" s="70"/>
      <c r="E247" s="28" t="s">
        <v>27</v>
      </c>
      <c r="F247" s="29" t="s">
        <v>627</v>
      </c>
      <c r="G247" s="30" t="s">
        <v>683</v>
      </c>
      <c r="H247" s="4" t="s">
        <v>626</v>
      </c>
      <c r="I247" s="1" t="s">
        <v>183</v>
      </c>
      <c r="J247" s="17">
        <v>350</v>
      </c>
      <c r="K247" s="17">
        <v>246.68033</v>
      </c>
      <c r="L247" s="17">
        <v>86338.1155</v>
      </c>
      <c r="N247" s="2" t="s">
        <v>742</v>
      </c>
    </row>
    <row r="248" spans="1:14" ht="37.5" x14ac:dyDescent="0.3">
      <c r="A248" s="28">
        <v>241</v>
      </c>
      <c r="B248" s="72"/>
      <c r="C248" s="11" t="s">
        <v>712</v>
      </c>
      <c r="D248" s="70"/>
      <c r="E248" s="28" t="s">
        <v>27</v>
      </c>
      <c r="F248" s="29" t="s">
        <v>629</v>
      </c>
      <c r="G248" s="30" t="s">
        <v>684</v>
      </c>
      <c r="H248" s="4" t="s">
        <v>628</v>
      </c>
      <c r="I248" s="1" t="s">
        <v>18</v>
      </c>
      <c r="J248" s="17">
        <v>1</v>
      </c>
      <c r="K248" s="17">
        <v>3870.8</v>
      </c>
      <c r="L248" s="17">
        <v>3870.8</v>
      </c>
    </row>
    <row r="249" spans="1:14" ht="37.5" x14ac:dyDescent="0.3">
      <c r="A249" s="28">
        <v>242</v>
      </c>
      <c r="B249" s="72"/>
      <c r="C249" s="11" t="s">
        <v>733</v>
      </c>
      <c r="D249" s="70"/>
      <c r="E249" s="28" t="s">
        <v>27</v>
      </c>
      <c r="F249" s="29" t="s">
        <v>630</v>
      </c>
      <c r="G249" s="30" t="s">
        <v>459</v>
      </c>
      <c r="H249" s="4" t="s">
        <v>277</v>
      </c>
      <c r="I249" s="1" t="s">
        <v>183</v>
      </c>
      <c r="J249" s="17">
        <v>100</v>
      </c>
      <c r="K249" s="17">
        <v>13.8</v>
      </c>
      <c r="L249" s="17">
        <v>1380</v>
      </c>
      <c r="N249" s="2" t="s">
        <v>742</v>
      </c>
    </row>
    <row r="250" spans="1:14" s="42" customFormat="1" ht="56.25" x14ac:dyDescent="0.3">
      <c r="A250" s="50">
        <v>243</v>
      </c>
      <c r="B250" s="72"/>
      <c r="C250" s="38" t="s">
        <v>711</v>
      </c>
      <c r="D250" s="70"/>
      <c r="E250" s="37" t="s">
        <v>743</v>
      </c>
      <c r="F250" s="39" t="s">
        <v>632</v>
      </c>
      <c r="G250" s="37" t="s">
        <v>685</v>
      </c>
      <c r="H250" s="40" t="s">
        <v>631</v>
      </c>
      <c r="I250" s="39" t="s">
        <v>562</v>
      </c>
      <c r="J250" s="47">
        <v>1</v>
      </c>
      <c r="K250" s="47">
        <v>7120.34</v>
      </c>
      <c r="L250" s="47">
        <v>7120.34</v>
      </c>
      <c r="N250" s="42" t="s">
        <v>742</v>
      </c>
    </row>
    <row r="251" spans="1:14" ht="37.5" x14ac:dyDescent="0.3">
      <c r="A251" s="28">
        <v>244</v>
      </c>
      <c r="B251" s="72"/>
      <c r="C251" s="11" t="s">
        <v>710</v>
      </c>
      <c r="D251" s="70"/>
      <c r="E251" s="28" t="s">
        <v>27</v>
      </c>
      <c r="F251" s="29" t="s">
        <v>633</v>
      </c>
      <c r="G251" s="30" t="s">
        <v>471</v>
      </c>
      <c r="H251" s="4" t="s">
        <v>306</v>
      </c>
      <c r="I251" s="1" t="s">
        <v>18</v>
      </c>
      <c r="J251" s="17">
        <v>1</v>
      </c>
      <c r="K251" s="17">
        <v>212.5</v>
      </c>
      <c r="L251" s="17">
        <v>212.5</v>
      </c>
      <c r="N251" s="2" t="s">
        <v>742</v>
      </c>
    </row>
    <row r="252" spans="1:14" ht="37.5" x14ac:dyDescent="0.3">
      <c r="A252" s="28">
        <v>245</v>
      </c>
      <c r="B252" s="72"/>
      <c r="C252" s="11" t="s">
        <v>162</v>
      </c>
      <c r="D252" s="70"/>
      <c r="E252" s="28" t="s">
        <v>25</v>
      </c>
      <c r="F252" s="29" t="s">
        <v>634</v>
      </c>
      <c r="G252" s="30" t="s">
        <v>466</v>
      </c>
      <c r="H252" s="4" t="s">
        <v>71</v>
      </c>
      <c r="I252" s="1" t="s">
        <v>18</v>
      </c>
      <c r="J252" s="17">
        <v>1</v>
      </c>
      <c r="K252" s="17">
        <v>3861.7386900000001</v>
      </c>
      <c r="L252" s="17">
        <v>3861.7386900000001</v>
      </c>
    </row>
    <row r="253" spans="1:14" ht="37.5" x14ac:dyDescent="0.3">
      <c r="A253" s="32">
        <v>246</v>
      </c>
      <c r="B253" s="72"/>
      <c r="C253" s="11" t="s">
        <v>150</v>
      </c>
      <c r="D253" s="70"/>
      <c r="E253" s="28" t="s">
        <v>25</v>
      </c>
      <c r="F253" s="29" t="s">
        <v>635</v>
      </c>
      <c r="G253" s="30" t="s">
        <v>261</v>
      </c>
      <c r="H253" s="4" t="s">
        <v>83</v>
      </c>
      <c r="I253" s="1" t="s">
        <v>18</v>
      </c>
      <c r="J253" s="17">
        <v>1</v>
      </c>
      <c r="K253" s="17">
        <v>303.95999999999998</v>
      </c>
      <c r="L253" s="17">
        <v>303.95999999999998</v>
      </c>
    </row>
    <row r="254" spans="1:14" ht="37.5" x14ac:dyDescent="0.3">
      <c r="A254" s="28">
        <v>247</v>
      </c>
      <c r="B254" s="72"/>
      <c r="C254" s="11" t="s">
        <v>729</v>
      </c>
      <c r="D254" s="70"/>
      <c r="E254" s="28" t="s">
        <v>27</v>
      </c>
      <c r="F254" s="29" t="s">
        <v>637</v>
      </c>
      <c r="G254" s="30" t="s">
        <v>686</v>
      </c>
      <c r="H254" s="4" t="s">
        <v>636</v>
      </c>
      <c r="I254" s="1" t="s">
        <v>183</v>
      </c>
      <c r="J254" s="17">
        <v>150</v>
      </c>
      <c r="K254" s="17">
        <v>79.8</v>
      </c>
      <c r="L254" s="17">
        <v>11970</v>
      </c>
      <c r="N254" s="2" t="s">
        <v>742</v>
      </c>
    </row>
    <row r="255" spans="1:14" ht="37.5" x14ac:dyDescent="0.3">
      <c r="A255" s="28">
        <v>248</v>
      </c>
      <c r="B255" s="72"/>
      <c r="C255" s="11" t="s">
        <v>230</v>
      </c>
      <c r="D255" s="70"/>
      <c r="E255" s="28" t="s">
        <v>27</v>
      </c>
      <c r="F255" s="29" t="s">
        <v>639</v>
      </c>
      <c r="G255" s="30" t="s">
        <v>687</v>
      </c>
      <c r="H255" s="4" t="s">
        <v>638</v>
      </c>
      <c r="I255" s="1" t="s">
        <v>183</v>
      </c>
      <c r="J255" s="17">
        <v>50</v>
      </c>
      <c r="K255" s="17">
        <v>19</v>
      </c>
      <c r="L255" s="17">
        <v>950</v>
      </c>
      <c r="N255" s="2" t="s">
        <v>742</v>
      </c>
    </row>
    <row r="256" spans="1:14" ht="37.5" x14ac:dyDescent="0.3">
      <c r="A256" s="32">
        <v>249</v>
      </c>
      <c r="B256" s="72"/>
      <c r="C256" s="11" t="s">
        <v>145</v>
      </c>
      <c r="D256" s="70"/>
      <c r="E256" s="28" t="s">
        <v>25</v>
      </c>
      <c r="F256" s="29" t="s">
        <v>640</v>
      </c>
      <c r="G256" s="30" t="s">
        <v>466</v>
      </c>
      <c r="H256" s="4" t="s">
        <v>71</v>
      </c>
      <c r="I256" s="1" t="s">
        <v>18</v>
      </c>
      <c r="J256" s="17">
        <v>1</v>
      </c>
      <c r="K256" s="17">
        <v>1248.17</v>
      </c>
      <c r="L256" s="17">
        <v>1248.17</v>
      </c>
    </row>
    <row r="257" spans="1:14" ht="37.5" x14ac:dyDescent="0.3">
      <c r="A257" s="28">
        <v>250</v>
      </c>
      <c r="B257" s="72"/>
      <c r="C257" s="11" t="s">
        <v>709</v>
      </c>
      <c r="D257" s="70"/>
      <c r="E257" s="28" t="s">
        <v>27</v>
      </c>
      <c r="F257" s="29" t="s">
        <v>642</v>
      </c>
      <c r="G257" s="30" t="s">
        <v>688</v>
      </c>
      <c r="H257" s="4" t="s">
        <v>641</v>
      </c>
      <c r="I257" s="1" t="s">
        <v>183</v>
      </c>
      <c r="J257" s="17">
        <v>15</v>
      </c>
      <c r="K257" s="17">
        <v>71</v>
      </c>
      <c r="L257" s="17">
        <v>1065</v>
      </c>
      <c r="N257" s="2" t="s">
        <v>742</v>
      </c>
    </row>
    <row r="258" spans="1:14" ht="37.5" x14ac:dyDescent="0.3">
      <c r="A258" s="28">
        <v>251</v>
      </c>
      <c r="B258" s="72"/>
      <c r="C258" s="11" t="s">
        <v>730</v>
      </c>
      <c r="D258" s="70"/>
      <c r="E258" s="28" t="s">
        <v>25</v>
      </c>
      <c r="F258" s="29" t="s">
        <v>643</v>
      </c>
      <c r="G258" s="30" t="s">
        <v>689</v>
      </c>
      <c r="H258" s="4" t="s">
        <v>86</v>
      </c>
      <c r="I258" s="1" t="s">
        <v>18</v>
      </c>
      <c r="J258" s="17">
        <v>3</v>
      </c>
      <c r="K258" s="17">
        <v>168</v>
      </c>
      <c r="L258" s="17">
        <v>504</v>
      </c>
    </row>
    <row r="259" spans="1:14" ht="37.5" x14ac:dyDescent="0.3">
      <c r="A259" s="32">
        <v>252</v>
      </c>
      <c r="B259" s="72"/>
      <c r="C259" s="11" t="s">
        <v>708</v>
      </c>
      <c r="D259" s="70"/>
      <c r="E259" s="28" t="s">
        <v>27</v>
      </c>
      <c r="F259" s="29" t="s">
        <v>644</v>
      </c>
      <c r="G259" s="30" t="s">
        <v>690</v>
      </c>
      <c r="H259" s="4">
        <v>32409620190057</v>
      </c>
      <c r="I259" s="1" t="s">
        <v>18</v>
      </c>
      <c r="J259" s="17">
        <v>1</v>
      </c>
      <c r="K259" s="17">
        <v>5464.8</v>
      </c>
      <c r="L259" s="17">
        <v>5464.8</v>
      </c>
    </row>
    <row r="260" spans="1:14" ht="37.5" x14ac:dyDescent="0.3">
      <c r="A260" s="28">
        <v>253</v>
      </c>
      <c r="B260" s="72"/>
      <c r="C260" s="11" t="s">
        <v>557</v>
      </c>
      <c r="D260" s="70"/>
      <c r="E260" s="28" t="s">
        <v>27</v>
      </c>
      <c r="F260" s="29" t="s">
        <v>646</v>
      </c>
      <c r="G260" s="30" t="s">
        <v>691</v>
      </c>
      <c r="H260" s="4" t="s">
        <v>645</v>
      </c>
      <c r="I260" s="1" t="s">
        <v>183</v>
      </c>
      <c r="J260" s="17">
        <v>1000</v>
      </c>
      <c r="K260" s="17">
        <v>0.497</v>
      </c>
      <c r="L260" s="17">
        <v>497</v>
      </c>
      <c r="N260" s="2" t="s">
        <v>742</v>
      </c>
    </row>
    <row r="261" spans="1:14" ht="37.5" x14ac:dyDescent="0.3">
      <c r="A261" s="28">
        <v>254</v>
      </c>
      <c r="B261" s="72"/>
      <c r="C261" s="11" t="s">
        <v>560</v>
      </c>
      <c r="D261" s="70"/>
      <c r="E261" s="28" t="s">
        <v>27</v>
      </c>
      <c r="F261" s="29" t="s">
        <v>648</v>
      </c>
      <c r="G261" s="30" t="s">
        <v>692</v>
      </c>
      <c r="H261" s="4" t="s">
        <v>647</v>
      </c>
      <c r="I261" s="1" t="s">
        <v>183</v>
      </c>
      <c r="J261" s="17">
        <v>1900</v>
      </c>
      <c r="K261" s="17">
        <v>38.869999999999997</v>
      </c>
      <c r="L261" s="17">
        <v>73853</v>
      </c>
      <c r="N261" s="2" t="s">
        <v>742</v>
      </c>
    </row>
    <row r="262" spans="1:14" ht="37.5" x14ac:dyDescent="0.3">
      <c r="A262" s="32">
        <v>255</v>
      </c>
      <c r="B262" s="72"/>
      <c r="C262" s="11" t="s">
        <v>563</v>
      </c>
      <c r="D262" s="70"/>
      <c r="E262" s="28" t="s">
        <v>27</v>
      </c>
      <c r="F262" s="29" t="s">
        <v>649</v>
      </c>
      <c r="G262" s="30" t="s">
        <v>692</v>
      </c>
      <c r="H262" s="4" t="s">
        <v>647</v>
      </c>
      <c r="I262" s="1" t="s">
        <v>183</v>
      </c>
      <c r="J262" s="17">
        <v>2960</v>
      </c>
      <c r="K262" s="17">
        <v>39.491</v>
      </c>
      <c r="L262" s="17">
        <v>116893.36</v>
      </c>
      <c r="N262" s="2" t="s">
        <v>742</v>
      </c>
    </row>
    <row r="263" spans="1:14" ht="37.5" x14ac:dyDescent="0.3">
      <c r="A263" s="28">
        <v>256</v>
      </c>
      <c r="B263" s="72"/>
      <c r="C263" s="11" t="s">
        <v>145</v>
      </c>
      <c r="D263" s="70"/>
      <c r="E263" s="28" t="s">
        <v>25</v>
      </c>
      <c r="F263" s="29" t="s">
        <v>650</v>
      </c>
      <c r="G263" s="30" t="s">
        <v>693</v>
      </c>
      <c r="H263" s="4" t="s">
        <v>77</v>
      </c>
      <c r="I263" s="1" t="s">
        <v>18</v>
      </c>
      <c r="J263" s="17">
        <v>1</v>
      </c>
      <c r="K263" s="17">
        <v>1526.402</v>
      </c>
      <c r="L263" s="17">
        <v>1526.402</v>
      </c>
    </row>
    <row r="264" spans="1:14" ht="37.5" x14ac:dyDescent="0.3">
      <c r="A264" s="28">
        <v>257</v>
      </c>
      <c r="B264" s="72"/>
      <c r="C264" s="11" t="s">
        <v>148</v>
      </c>
      <c r="D264" s="70"/>
      <c r="E264" s="28" t="s">
        <v>25</v>
      </c>
      <c r="F264" s="29" t="s">
        <v>651</v>
      </c>
      <c r="G264" s="30" t="s">
        <v>694</v>
      </c>
      <c r="H264" s="4" t="s">
        <v>80</v>
      </c>
      <c r="I264" s="1" t="s">
        <v>18</v>
      </c>
      <c r="J264" s="17">
        <v>1</v>
      </c>
      <c r="K264" s="17">
        <v>50172</v>
      </c>
      <c r="L264" s="17">
        <v>50172</v>
      </c>
    </row>
    <row r="265" spans="1:14" ht="37.5" x14ac:dyDescent="0.3">
      <c r="A265" s="32">
        <v>258</v>
      </c>
      <c r="B265" s="72"/>
      <c r="C265" s="11" t="s">
        <v>564</v>
      </c>
      <c r="D265" s="70"/>
      <c r="E265" s="28" t="s">
        <v>27</v>
      </c>
      <c r="F265" s="29" t="s">
        <v>653</v>
      </c>
      <c r="G265" s="30" t="s">
        <v>695</v>
      </c>
      <c r="H265" s="4" t="s">
        <v>652</v>
      </c>
      <c r="I265" s="1" t="s">
        <v>565</v>
      </c>
      <c r="J265" s="17">
        <v>200</v>
      </c>
      <c r="K265" s="17">
        <v>2.6880000000000002</v>
      </c>
      <c r="L265" s="17">
        <v>537.6</v>
      </c>
      <c r="N265" s="2" t="s">
        <v>742</v>
      </c>
    </row>
    <row r="266" spans="1:14" ht="37.5" x14ac:dyDescent="0.3">
      <c r="A266" s="28">
        <v>259</v>
      </c>
      <c r="B266" s="72"/>
      <c r="C266" s="11" t="s">
        <v>734</v>
      </c>
      <c r="D266" s="70"/>
      <c r="E266" s="28" t="s">
        <v>25</v>
      </c>
      <c r="F266" s="29" t="s">
        <v>655</v>
      </c>
      <c r="G266" s="30" t="s">
        <v>696</v>
      </c>
      <c r="H266" s="4" t="s">
        <v>654</v>
      </c>
      <c r="I266" s="1" t="s">
        <v>183</v>
      </c>
      <c r="J266" s="17">
        <v>32</v>
      </c>
      <c r="K266" s="17">
        <v>23</v>
      </c>
      <c r="L266" s="17">
        <v>736</v>
      </c>
    </row>
    <row r="267" spans="1:14" ht="37.5" x14ac:dyDescent="0.3">
      <c r="A267" s="28">
        <v>260</v>
      </c>
      <c r="B267" s="72"/>
      <c r="C267" s="11" t="s">
        <v>566</v>
      </c>
      <c r="D267" s="70"/>
      <c r="E267" s="28" t="s">
        <v>27</v>
      </c>
      <c r="F267" s="29" t="s">
        <v>657</v>
      </c>
      <c r="G267" s="30" t="s">
        <v>697</v>
      </c>
      <c r="H267" s="4" t="s">
        <v>656</v>
      </c>
      <c r="I267" s="1" t="s">
        <v>183</v>
      </c>
      <c r="J267" s="17">
        <v>29</v>
      </c>
      <c r="K267" s="17">
        <v>358.72199999999998</v>
      </c>
      <c r="L267" s="17">
        <v>10402.938</v>
      </c>
      <c r="N267" s="2" t="s">
        <v>742</v>
      </c>
    </row>
    <row r="268" spans="1:14" ht="93.75" x14ac:dyDescent="0.3">
      <c r="A268" s="32">
        <v>261</v>
      </c>
      <c r="B268" s="72"/>
      <c r="C268" s="11" t="s">
        <v>735</v>
      </c>
      <c r="D268" s="70"/>
      <c r="E268" s="28" t="s">
        <v>25</v>
      </c>
      <c r="F268" s="29" t="s">
        <v>659</v>
      </c>
      <c r="G268" s="30" t="s">
        <v>698</v>
      </c>
      <c r="H268" s="4" t="s">
        <v>658</v>
      </c>
      <c r="I268" s="1" t="s">
        <v>18</v>
      </c>
      <c r="J268" s="17">
        <v>1</v>
      </c>
      <c r="K268" s="17">
        <v>968400</v>
      </c>
      <c r="L268" s="17">
        <v>968400</v>
      </c>
    </row>
    <row r="269" spans="1:14" ht="37.5" x14ac:dyDescent="0.3">
      <c r="A269" s="28">
        <v>262</v>
      </c>
      <c r="B269" s="72"/>
      <c r="C269" s="11" t="s">
        <v>731</v>
      </c>
      <c r="D269" s="70"/>
      <c r="E269" s="28" t="s">
        <v>27</v>
      </c>
      <c r="F269" s="29" t="s">
        <v>661</v>
      </c>
      <c r="G269" s="30" t="s">
        <v>705</v>
      </c>
      <c r="H269" s="4" t="s">
        <v>660</v>
      </c>
      <c r="I269" s="1" t="s">
        <v>18</v>
      </c>
      <c r="J269" s="17">
        <v>1</v>
      </c>
      <c r="K269" s="17">
        <v>6700</v>
      </c>
      <c r="L269" s="17">
        <v>6700</v>
      </c>
      <c r="N269" s="2" t="s">
        <v>742</v>
      </c>
    </row>
    <row r="270" spans="1:14" ht="37.5" x14ac:dyDescent="0.3">
      <c r="A270" s="28">
        <v>263</v>
      </c>
      <c r="B270" s="72"/>
      <c r="C270" s="11" t="s">
        <v>124</v>
      </c>
      <c r="D270" s="70"/>
      <c r="E270" s="28" t="s">
        <v>27</v>
      </c>
      <c r="F270" s="29" t="s">
        <v>662</v>
      </c>
      <c r="G270" s="30" t="s">
        <v>674</v>
      </c>
      <c r="H270" s="4" t="s">
        <v>603</v>
      </c>
      <c r="I270" s="1" t="s">
        <v>18</v>
      </c>
      <c r="J270" s="17">
        <v>1</v>
      </c>
      <c r="K270" s="17">
        <v>350</v>
      </c>
      <c r="L270" s="17">
        <v>350</v>
      </c>
      <c r="N270" s="2" t="s">
        <v>742</v>
      </c>
    </row>
    <row r="271" spans="1:14" ht="37.5" x14ac:dyDescent="0.3">
      <c r="A271" s="32">
        <v>264</v>
      </c>
      <c r="B271" s="72"/>
      <c r="C271" s="11" t="s">
        <v>707</v>
      </c>
      <c r="D271" s="70"/>
      <c r="E271" s="28" t="s">
        <v>27</v>
      </c>
      <c r="F271" s="29" t="s">
        <v>664</v>
      </c>
      <c r="G271" s="30" t="s">
        <v>699</v>
      </c>
      <c r="H271" s="4" t="s">
        <v>663</v>
      </c>
      <c r="I271" s="1" t="s">
        <v>18</v>
      </c>
      <c r="J271" s="17">
        <v>3</v>
      </c>
      <c r="K271" s="17">
        <v>2000</v>
      </c>
      <c r="L271" s="17">
        <v>6000</v>
      </c>
      <c r="N271" s="2" t="s">
        <v>742</v>
      </c>
    </row>
    <row r="272" spans="1:14" ht="37.5" x14ac:dyDescent="0.3">
      <c r="A272" s="28">
        <v>265</v>
      </c>
      <c r="B272" s="72"/>
      <c r="C272" s="11" t="s">
        <v>732</v>
      </c>
      <c r="D272" s="70"/>
      <c r="E272" s="28" t="s">
        <v>27</v>
      </c>
      <c r="F272" s="29" t="s">
        <v>666</v>
      </c>
      <c r="G272" s="30" t="s">
        <v>700</v>
      </c>
      <c r="H272" s="4" t="s">
        <v>665</v>
      </c>
      <c r="I272" s="1" t="s">
        <v>183</v>
      </c>
      <c r="J272" s="17">
        <v>1</v>
      </c>
      <c r="K272" s="17">
        <v>406</v>
      </c>
      <c r="L272" s="17">
        <v>406</v>
      </c>
      <c r="N272" s="2" t="s">
        <v>742</v>
      </c>
    </row>
    <row r="273" spans="1:14" ht="37.5" x14ac:dyDescent="0.3">
      <c r="A273" s="28">
        <v>266</v>
      </c>
      <c r="B273" s="72"/>
      <c r="C273" s="11" t="s">
        <v>706</v>
      </c>
      <c r="D273" s="70"/>
      <c r="E273" s="28" t="s">
        <v>27</v>
      </c>
      <c r="F273" s="29" t="s">
        <v>667</v>
      </c>
      <c r="G273" s="30" t="s">
        <v>701</v>
      </c>
      <c r="H273" s="4">
        <v>308155956</v>
      </c>
      <c r="I273" s="1" t="s">
        <v>565</v>
      </c>
      <c r="J273" s="17">
        <v>50</v>
      </c>
      <c r="K273" s="17">
        <v>110</v>
      </c>
      <c r="L273" s="17">
        <v>5500</v>
      </c>
      <c r="N273" s="2" t="s">
        <v>742</v>
      </c>
    </row>
    <row r="274" spans="1:14" ht="37.5" x14ac:dyDescent="0.3">
      <c r="A274" s="32">
        <v>267</v>
      </c>
      <c r="B274" s="72"/>
      <c r="C274" s="11" t="s">
        <v>569</v>
      </c>
      <c r="D274" s="70"/>
      <c r="E274" s="28" t="s">
        <v>27</v>
      </c>
      <c r="F274" s="29" t="s">
        <v>668</v>
      </c>
      <c r="G274" s="30" t="s">
        <v>502</v>
      </c>
      <c r="H274" s="4" t="s">
        <v>338</v>
      </c>
      <c r="I274" s="1" t="s">
        <v>183</v>
      </c>
      <c r="J274" s="17">
        <v>10</v>
      </c>
      <c r="K274" s="17">
        <v>39.5</v>
      </c>
      <c r="L274" s="17">
        <v>395</v>
      </c>
      <c r="N274" s="2" t="s">
        <v>742</v>
      </c>
    </row>
    <row r="275" spans="1:14" ht="37.5" x14ac:dyDescent="0.3">
      <c r="A275" s="28">
        <v>268</v>
      </c>
      <c r="B275" s="72"/>
      <c r="C275" s="11" t="s">
        <v>568</v>
      </c>
      <c r="D275" s="70"/>
      <c r="E275" s="28" t="s">
        <v>27</v>
      </c>
      <c r="F275" s="29" t="s">
        <v>670</v>
      </c>
      <c r="G275" s="30" t="s">
        <v>702</v>
      </c>
      <c r="H275" s="4" t="s">
        <v>669</v>
      </c>
      <c r="I275" s="1" t="s">
        <v>183</v>
      </c>
      <c r="J275" s="17">
        <v>10</v>
      </c>
      <c r="K275" s="17">
        <v>45.898000000000003</v>
      </c>
      <c r="L275" s="17">
        <v>458.98</v>
      </c>
      <c r="N275" s="2" t="s">
        <v>742</v>
      </c>
    </row>
    <row r="276" spans="1:14" ht="37.5" x14ac:dyDescent="0.3">
      <c r="A276" s="28">
        <v>269</v>
      </c>
      <c r="B276" s="73"/>
      <c r="C276" s="11" t="s">
        <v>567</v>
      </c>
      <c r="D276" s="70"/>
      <c r="E276" s="28" t="s">
        <v>25</v>
      </c>
      <c r="F276" s="29" t="s">
        <v>671</v>
      </c>
      <c r="G276" s="30" t="s">
        <v>478</v>
      </c>
      <c r="H276" s="4" t="s">
        <v>312</v>
      </c>
      <c r="I276" s="1" t="s">
        <v>183</v>
      </c>
      <c r="J276" s="17">
        <v>3</v>
      </c>
      <c r="K276" s="17">
        <v>2300</v>
      </c>
      <c r="L276" s="17">
        <v>6900</v>
      </c>
      <c r="N276" s="2" t="s">
        <v>742</v>
      </c>
    </row>
    <row r="277" spans="1:14" x14ac:dyDescent="0.3">
      <c r="L277" s="13">
        <f>SUM(L8:L276)</f>
        <v>14188426.058820007</v>
      </c>
    </row>
  </sheetData>
  <autoFilter ref="A7:N277"/>
  <mergeCells count="28">
    <mergeCell ref="F6:F7"/>
    <mergeCell ref="D9:D10"/>
    <mergeCell ref="D50:D79"/>
    <mergeCell ref="J1:L1"/>
    <mergeCell ref="J2:L2"/>
    <mergeCell ref="G6:H6"/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D221:D230"/>
    <mergeCell ref="D231:D276"/>
    <mergeCell ref="B220:B276"/>
    <mergeCell ref="E6:E7"/>
    <mergeCell ref="D11:D49"/>
    <mergeCell ref="B110:B219"/>
    <mergeCell ref="D110:D219"/>
    <mergeCell ref="B92:B109"/>
    <mergeCell ref="D92:D109"/>
    <mergeCell ref="B81:B91"/>
    <mergeCell ref="D81:D91"/>
    <mergeCell ref="B8:B7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4"/>
  <sheetViews>
    <sheetView tabSelected="1" view="pageBreakPreview" zoomScale="70" zoomScaleNormal="75" zoomScaleSheetLayoutView="70" workbookViewId="0">
      <pane xSplit="4" ySplit="7" topLeftCell="E11" activePane="bottomRight" state="frozen"/>
      <selection pane="topRight" activeCell="E1" sqref="E1"/>
      <selection pane="bottomLeft" activeCell="A8" sqref="A8"/>
      <selection pane="bottomRight" activeCell="O3" sqref="O3"/>
    </sheetView>
  </sheetViews>
  <sheetFormatPr defaultRowHeight="18.75" x14ac:dyDescent="0.3"/>
  <cols>
    <col min="1" max="1" width="5.28515625" style="51" customWidth="1"/>
    <col min="2" max="2" width="14" style="51" customWidth="1"/>
    <col min="3" max="3" width="43.5703125" style="52" customWidth="1"/>
    <col min="4" max="4" width="38.28515625" style="51" bestFit="1" customWidth="1"/>
    <col min="5" max="5" width="16.140625" style="52" customWidth="1"/>
    <col min="6" max="6" width="21" style="52" customWidth="1"/>
    <col min="7" max="7" width="19.5703125" style="52" customWidth="1"/>
    <col min="8" max="8" width="25.42578125" style="52" bestFit="1" customWidth="1"/>
    <col min="9" max="9" width="60.42578125" style="51" customWidth="1"/>
    <col min="10" max="10" width="25.140625" style="52" bestFit="1" customWidth="1"/>
    <col min="11" max="11" width="28.28515625" style="53" customWidth="1"/>
    <col min="12" max="12" width="18.28515625" style="54" customWidth="1"/>
    <col min="13" max="13" width="20.28515625" style="54" customWidth="1"/>
    <col min="14" max="14" width="22" style="55" customWidth="1"/>
    <col min="15" max="15" width="15.7109375" style="51" bestFit="1" customWidth="1"/>
    <col min="16" max="16384" width="9.140625" style="51"/>
  </cols>
  <sheetData>
    <row r="1" spans="1:15" ht="78.75" customHeight="1" x14ac:dyDescent="0.3">
      <c r="L1" s="85" t="s">
        <v>1</v>
      </c>
      <c r="M1" s="85"/>
      <c r="N1" s="85"/>
    </row>
    <row r="2" spans="1:15" x14ac:dyDescent="0.3">
      <c r="L2" s="85" t="s">
        <v>2</v>
      </c>
      <c r="M2" s="85"/>
      <c r="N2" s="85"/>
    </row>
    <row r="3" spans="1:15" ht="38.25" customHeight="1" x14ac:dyDescent="0.3">
      <c r="A3" s="86" t="s">
        <v>1427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27" customHeight="1" x14ac:dyDescent="0.3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ht="19.5" customHeight="1" x14ac:dyDescent="0.3"/>
    <row r="6" spans="1:15" x14ac:dyDescent="0.3">
      <c r="A6" s="84" t="s">
        <v>4</v>
      </c>
      <c r="B6" s="84" t="s">
        <v>5</v>
      </c>
      <c r="C6" s="84" t="s">
        <v>6</v>
      </c>
      <c r="D6" s="84" t="s">
        <v>7</v>
      </c>
      <c r="E6" s="84" t="s">
        <v>24</v>
      </c>
      <c r="F6" s="84" t="s">
        <v>799</v>
      </c>
      <c r="G6" s="84" t="s">
        <v>801</v>
      </c>
      <c r="H6" s="84" t="s">
        <v>170</v>
      </c>
      <c r="I6" s="84" t="s">
        <v>12</v>
      </c>
      <c r="J6" s="84"/>
      <c r="K6" s="84" t="s">
        <v>13</v>
      </c>
      <c r="L6" s="88" t="s">
        <v>14</v>
      </c>
      <c r="M6" s="88" t="s">
        <v>15</v>
      </c>
      <c r="N6" s="88" t="s">
        <v>23</v>
      </c>
    </row>
    <row r="7" spans="1:15" ht="72.75" customHeight="1" x14ac:dyDescent="0.3">
      <c r="A7" s="84"/>
      <c r="B7" s="84"/>
      <c r="C7" s="84"/>
      <c r="D7" s="84"/>
      <c r="E7" s="84"/>
      <c r="F7" s="84"/>
      <c r="G7" s="84"/>
      <c r="H7" s="84"/>
      <c r="I7" s="61" t="s">
        <v>16</v>
      </c>
      <c r="J7" s="61" t="s">
        <v>17</v>
      </c>
      <c r="K7" s="84"/>
      <c r="L7" s="88"/>
      <c r="M7" s="88"/>
      <c r="N7" s="88"/>
    </row>
    <row r="8" spans="1:15" ht="38.25" customHeight="1" x14ac:dyDescent="0.3">
      <c r="A8" s="58">
        <v>1</v>
      </c>
      <c r="B8" s="60" t="s">
        <v>1163</v>
      </c>
      <c r="C8" s="11" t="s">
        <v>1013</v>
      </c>
      <c r="D8" s="56" t="s">
        <v>1177</v>
      </c>
      <c r="E8" s="58" t="s">
        <v>1164</v>
      </c>
      <c r="F8" s="56" t="s">
        <v>802</v>
      </c>
      <c r="G8" s="64">
        <v>44912</v>
      </c>
      <c r="H8" s="56">
        <v>933524</v>
      </c>
      <c r="I8" s="56" t="s">
        <v>1118</v>
      </c>
      <c r="J8" s="57">
        <v>310035164</v>
      </c>
      <c r="K8" s="59" t="s">
        <v>1168</v>
      </c>
      <c r="L8" s="62">
        <v>53</v>
      </c>
      <c r="M8" s="65">
        <v>713000</v>
      </c>
      <c r="N8" s="65">
        <f t="shared" ref="N8:N80" si="0">+L8*M8</f>
        <v>37789000</v>
      </c>
      <c r="O8" s="66"/>
    </row>
    <row r="9" spans="1:15" ht="38.25" customHeight="1" x14ac:dyDescent="0.3">
      <c r="A9" s="58">
        <f t="shared" ref="A9:A75" si="1">1+A8</f>
        <v>2</v>
      </c>
      <c r="B9" s="60" t="s">
        <v>1163</v>
      </c>
      <c r="C9" s="11" t="s">
        <v>1057</v>
      </c>
      <c r="D9" s="56" t="s">
        <v>1177</v>
      </c>
      <c r="E9" s="58" t="s">
        <v>1164</v>
      </c>
      <c r="F9" s="56" t="s">
        <v>1387</v>
      </c>
      <c r="G9" s="64">
        <v>44918</v>
      </c>
      <c r="H9" s="56" t="s">
        <v>1388</v>
      </c>
      <c r="I9" s="56" t="s">
        <v>1149</v>
      </c>
      <c r="J9" s="57" t="s">
        <v>1389</v>
      </c>
      <c r="K9" s="59" t="s">
        <v>1169</v>
      </c>
      <c r="L9" s="62">
        <v>1</v>
      </c>
      <c r="M9" s="65">
        <v>11000000</v>
      </c>
      <c r="N9" s="65">
        <f>+L9*M9</f>
        <v>11000000</v>
      </c>
      <c r="O9" s="66"/>
    </row>
    <row r="10" spans="1:15" ht="38.25" customHeight="1" x14ac:dyDescent="0.3">
      <c r="A10" s="58">
        <f t="shared" si="1"/>
        <v>3</v>
      </c>
      <c r="B10" s="60" t="s">
        <v>1163</v>
      </c>
      <c r="C10" s="11" t="s">
        <v>1040</v>
      </c>
      <c r="D10" s="56" t="s">
        <v>1177</v>
      </c>
      <c r="E10" s="58" t="s">
        <v>27</v>
      </c>
      <c r="F10" s="56" t="s">
        <v>1390</v>
      </c>
      <c r="G10" s="64">
        <v>44918</v>
      </c>
      <c r="H10" s="56" t="s">
        <v>1391</v>
      </c>
      <c r="I10" s="56" t="s">
        <v>754</v>
      </c>
      <c r="J10" s="57" t="s">
        <v>1392</v>
      </c>
      <c r="K10" s="59" t="s">
        <v>1170</v>
      </c>
      <c r="L10" s="62">
        <v>20</v>
      </c>
      <c r="M10" s="65">
        <v>75000</v>
      </c>
      <c r="N10" s="65">
        <f t="shared" ref="N10:N20" si="2">+L10*M10</f>
        <v>1500000</v>
      </c>
      <c r="O10" s="66"/>
    </row>
    <row r="11" spans="1:15" ht="38.25" customHeight="1" x14ac:dyDescent="0.3">
      <c r="A11" s="58">
        <f t="shared" si="1"/>
        <v>4</v>
      </c>
      <c r="B11" s="60" t="s">
        <v>1163</v>
      </c>
      <c r="C11" s="11" t="s">
        <v>1061</v>
      </c>
      <c r="D11" s="56" t="s">
        <v>1177</v>
      </c>
      <c r="E11" s="58" t="s">
        <v>1164</v>
      </c>
      <c r="F11" s="56" t="s">
        <v>1394</v>
      </c>
      <c r="G11" s="64">
        <v>44918</v>
      </c>
      <c r="H11" s="56" t="s">
        <v>1393</v>
      </c>
      <c r="I11" s="56" t="s">
        <v>747</v>
      </c>
      <c r="J11" s="57" t="s">
        <v>1395</v>
      </c>
      <c r="K11" s="59" t="s">
        <v>1169</v>
      </c>
      <c r="L11" s="62">
        <v>1</v>
      </c>
      <c r="M11" s="65">
        <v>796000</v>
      </c>
      <c r="N11" s="65">
        <f t="shared" si="2"/>
        <v>796000</v>
      </c>
      <c r="O11" s="66"/>
    </row>
    <row r="12" spans="1:15" ht="38.25" customHeight="1" x14ac:dyDescent="0.3">
      <c r="A12" s="58">
        <f t="shared" si="1"/>
        <v>5</v>
      </c>
      <c r="B12" s="60" t="s">
        <v>1163</v>
      </c>
      <c r="C12" s="11" t="s">
        <v>1398</v>
      </c>
      <c r="D12" s="56" t="s">
        <v>1177</v>
      </c>
      <c r="E12" s="58" t="s">
        <v>27</v>
      </c>
      <c r="F12" s="56" t="s">
        <v>1397</v>
      </c>
      <c r="G12" s="64">
        <v>44916</v>
      </c>
      <c r="H12" s="56" t="s">
        <v>1396</v>
      </c>
      <c r="I12" s="56" t="s">
        <v>1399</v>
      </c>
      <c r="J12" s="57" t="s">
        <v>1401</v>
      </c>
      <c r="K12" s="59" t="s">
        <v>1400</v>
      </c>
      <c r="L12" s="62">
        <v>40</v>
      </c>
      <c r="M12" s="65">
        <v>20000</v>
      </c>
      <c r="N12" s="65">
        <f t="shared" si="2"/>
        <v>800000</v>
      </c>
      <c r="O12" s="66"/>
    </row>
    <row r="13" spans="1:15" ht="38.25" customHeight="1" x14ac:dyDescent="0.3">
      <c r="A13" s="58">
        <f t="shared" si="1"/>
        <v>6</v>
      </c>
      <c r="B13" s="60" t="s">
        <v>1163</v>
      </c>
      <c r="C13" s="11" t="s">
        <v>1402</v>
      </c>
      <c r="D13" s="56" t="s">
        <v>1177</v>
      </c>
      <c r="E13" s="58" t="s">
        <v>1164</v>
      </c>
      <c r="F13" s="56" t="s">
        <v>1404</v>
      </c>
      <c r="G13" s="64">
        <v>44904</v>
      </c>
      <c r="H13" s="56" t="s">
        <v>1405</v>
      </c>
      <c r="I13" s="56" t="s">
        <v>1118</v>
      </c>
      <c r="J13" s="57" t="s">
        <v>1403</v>
      </c>
      <c r="K13" s="59" t="s">
        <v>1170</v>
      </c>
      <c r="L13" s="62">
        <v>1</v>
      </c>
      <c r="M13" s="65">
        <v>18400001</v>
      </c>
      <c r="N13" s="65">
        <f t="shared" si="2"/>
        <v>18400001</v>
      </c>
      <c r="O13" s="66"/>
    </row>
    <row r="14" spans="1:15" ht="38.25" customHeight="1" x14ac:dyDescent="0.3">
      <c r="A14" s="58">
        <f t="shared" si="1"/>
        <v>7</v>
      </c>
      <c r="B14" s="60" t="s">
        <v>1163</v>
      </c>
      <c r="C14" s="11" t="s">
        <v>1411</v>
      </c>
      <c r="D14" s="56" t="s">
        <v>1408</v>
      </c>
      <c r="E14" s="58" t="s">
        <v>27</v>
      </c>
      <c r="F14" s="56" t="s">
        <v>1407</v>
      </c>
      <c r="G14" s="64">
        <v>44888</v>
      </c>
      <c r="H14" s="56" t="s">
        <v>1406</v>
      </c>
      <c r="I14" s="56" t="s">
        <v>1409</v>
      </c>
      <c r="J14" s="57" t="s">
        <v>1410</v>
      </c>
      <c r="K14" s="59" t="s">
        <v>1170</v>
      </c>
      <c r="L14" s="62">
        <v>10</v>
      </c>
      <c r="M14" s="65">
        <v>242800</v>
      </c>
      <c r="N14" s="65">
        <f t="shared" si="2"/>
        <v>2428000</v>
      </c>
      <c r="O14" s="66"/>
    </row>
    <row r="15" spans="1:15" ht="38.25" customHeight="1" x14ac:dyDescent="0.3">
      <c r="A15" s="58">
        <f t="shared" si="1"/>
        <v>8</v>
      </c>
      <c r="B15" s="60" t="s">
        <v>1163</v>
      </c>
      <c r="C15" s="11" t="s">
        <v>1078</v>
      </c>
      <c r="D15" s="56" t="s">
        <v>1177</v>
      </c>
      <c r="E15" s="58" t="s">
        <v>1164</v>
      </c>
      <c r="F15" s="56" t="s">
        <v>1413</v>
      </c>
      <c r="G15" s="64">
        <v>44813</v>
      </c>
      <c r="H15" s="56" t="s">
        <v>1412</v>
      </c>
      <c r="I15" s="56" t="s">
        <v>773</v>
      </c>
      <c r="J15" s="57" t="s">
        <v>1165</v>
      </c>
      <c r="K15" s="59" t="s">
        <v>1169</v>
      </c>
      <c r="L15" s="62">
        <v>200</v>
      </c>
      <c r="M15" s="65">
        <v>37950</v>
      </c>
      <c r="N15" s="65">
        <f t="shared" si="2"/>
        <v>7590000</v>
      </c>
      <c r="O15" s="66"/>
    </row>
    <row r="16" spans="1:15" ht="38.25" customHeight="1" x14ac:dyDescent="0.3">
      <c r="A16" s="58">
        <f t="shared" si="1"/>
        <v>9</v>
      </c>
      <c r="B16" s="60" t="s">
        <v>1163</v>
      </c>
      <c r="C16" s="11" t="s">
        <v>1015</v>
      </c>
      <c r="D16" s="56" t="s">
        <v>1184</v>
      </c>
      <c r="E16" s="58" t="s">
        <v>1164</v>
      </c>
      <c r="F16" s="56" t="s">
        <v>1414</v>
      </c>
      <c r="G16" s="64">
        <v>44918</v>
      </c>
      <c r="H16" s="56" t="s">
        <v>1415</v>
      </c>
      <c r="I16" s="56" t="s">
        <v>1119</v>
      </c>
      <c r="J16" s="57" t="s">
        <v>1416</v>
      </c>
      <c r="K16" s="59" t="s">
        <v>1169</v>
      </c>
      <c r="L16" s="62">
        <v>1</v>
      </c>
      <c r="M16" s="65">
        <v>13600000</v>
      </c>
      <c r="N16" s="65">
        <f t="shared" si="2"/>
        <v>13600000</v>
      </c>
      <c r="O16" s="66"/>
    </row>
    <row r="17" spans="1:15" ht="38.25" customHeight="1" x14ac:dyDescent="0.3">
      <c r="A17" s="58">
        <f t="shared" si="1"/>
        <v>10</v>
      </c>
      <c r="B17" s="60" t="s">
        <v>1163</v>
      </c>
      <c r="C17" s="11" t="s">
        <v>1421</v>
      </c>
      <c r="D17" s="56" t="s">
        <v>1177</v>
      </c>
      <c r="E17" s="58" t="s">
        <v>1164</v>
      </c>
      <c r="F17" s="56" t="s">
        <v>1418</v>
      </c>
      <c r="G17" s="64">
        <v>44918</v>
      </c>
      <c r="H17" s="56" t="s">
        <v>1417</v>
      </c>
      <c r="I17" s="56" t="s">
        <v>1419</v>
      </c>
      <c r="J17" s="57" t="s">
        <v>1420</v>
      </c>
      <c r="K17" s="59" t="s">
        <v>1169</v>
      </c>
      <c r="L17" s="62">
        <v>2</v>
      </c>
      <c r="M17" s="65">
        <v>1700000</v>
      </c>
      <c r="N17" s="65">
        <f t="shared" si="2"/>
        <v>3400000</v>
      </c>
      <c r="O17" s="66"/>
    </row>
    <row r="18" spans="1:15" ht="38.25" customHeight="1" x14ac:dyDescent="0.3">
      <c r="A18" s="58">
        <f t="shared" si="1"/>
        <v>11</v>
      </c>
      <c r="B18" s="60" t="s">
        <v>1163</v>
      </c>
      <c r="C18" s="11" t="s">
        <v>1018</v>
      </c>
      <c r="D18" s="56" t="s">
        <v>1177</v>
      </c>
      <c r="E18" s="58" t="s">
        <v>1164</v>
      </c>
      <c r="F18" s="56" t="s">
        <v>1422</v>
      </c>
      <c r="G18" s="64">
        <v>44916</v>
      </c>
      <c r="H18" s="56" t="s">
        <v>1423</v>
      </c>
      <c r="I18" s="56" t="s">
        <v>773</v>
      </c>
      <c r="J18" s="57" t="s">
        <v>1165</v>
      </c>
      <c r="K18" s="59" t="s">
        <v>1424</v>
      </c>
      <c r="L18" s="62">
        <v>15</v>
      </c>
      <c r="M18" s="65">
        <v>39000</v>
      </c>
      <c r="N18" s="65">
        <f t="shared" si="2"/>
        <v>585000</v>
      </c>
      <c r="O18" s="66"/>
    </row>
    <row r="19" spans="1:15" ht="38.25" customHeight="1" x14ac:dyDescent="0.3">
      <c r="A19" s="58">
        <f t="shared" si="1"/>
        <v>12</v>
      </c>
      <c r="B19" s="60" t="s">
        <v>1163</v>
      </c>
      <c r="C19" s="11" t="s">
        <v>1016</v>
      </c>
      <c r="D19" s="56" t="s">
        <v>1177</v>
      </c>
      <c r="E19" s="58" t="s">
        <v>27</v>
      </c>
      <c r="F19" s="56" t="s">
        <v>1426</v>
      </c>
      <c r="G19" s="64">
        <v>44914</v>
      </c>
      <c r="H19" s="56" t="s">
        <v>1425</v>
      </c>
      <c r="I19" s="56" t="s">
        <v>773</v>
      </c>
      <c r="J19" s="57" t="s">
        <v>1165</v>
      </c>
      <c r="K19" s="59" t="s">
        <v>1345</v>
      </c>
      <c r="L19" s="62">
        <v>200</v>
      </c>
      <c r="M19" s="65">
        <v>17000</v>
      </c>
      <c r="N19" s="65">
        <f t="shared" si="2"/>
        <v>3400000</v>
      </c>
      <c r="O19" s="66"/>
    </row>
    <row r="20" spans="1:15" ht="38.25" customHeight="1" x14ac:dyDescent="0.3">
      <c r="A20" s="58">
        <f t="shared" si="1"/>
        <v>13</v>
      </c>
      <c r="B20" s="60" t="s">
        <v>1163</v>
      </c>
      <c r="C20" s="11" t="s">
        <v>1014</v>
      </c>
      <c r="D20" s="56" t="s">
        <v>1177</v>
      </c>
      <c r="E20" s="58" t="s">
        <v>1164</v>
      </c>
      <c r="F20" s="56" t="s">
        <v>803</v>
      </c>
      <c r="G20" s="64">
        <v>44911</v>
      </c>
      <c r="H20" s="56">
        <v>927740</v>
      </c>
      <c r="I20" s="56" t="s">
        <v>746</v>
      </c>
      <c r="J20" s="57">
        <v>203526175</v>
      </c>
      <c r="K20" s="59" t="s">
        <v>1169</v>
      </c>
      <c r="L20" s="62">
        <v>110</v>
      </c>
      <c r="M20" s="65">
        <v>27500</v>
      </c>
      <c r="N20" s="65">
        <f t="shared" si="2"/>
        <v>3025000</v>
      </c>
      <c r="O20" s="66"/>
    </row>
    <row r="21" spans="1:15" ht="38.25" customHeight="1" x14ac:dyDescent="0.3">
      <c r="A21" s="58">
        <f t="shared" si="1"/>
        <v>14</v>
      </c>
      <c r="B21" s="60" t="s">
        <v>1163</v>
      </c>
      <c r="C21" s="11" t="s">
        <v>1015</v>
      </c>
      <c r="D21" s="56" t="s">
        <v>1177</v>
      </c>
      <c r="E21" s="58" t="s">
        <v>1164</v>
      </c>
      <c r="F21" s="56" t="s">
        <v>804</v>
      </c>
      <c r="G21" s="64">
        <v>44906</v>
      </c>
      <c r="H21" s="56">
        <v>905416</v>
      </c>
      <c r="I21" s="56" t="s">
        <v>1119</v>
      </c>
      <c r="J21" s="57">
        <v>309833752</v>
      </c>
      <c r="K21" s="59" t="s">
        <v>1169</v>
      </c>
      <c r="L21" s="62">
        <v>1</v>
      </c>
      <c r="M21" s="65">
        <v>12800000</v>
      </c>
      <c r="N21" s="65">
        <f t="shared" si="0"/>
        <v>12800000</v>
      </c>
      <c r="O21" s="66"/>
    </row>
    <row r="22" spans="1:15" ht="38.25" customHeight="1" x14ac:dyDescent="0.3">
      <c r="A22" s="58">
        <f t="shared" si="1"/>
        <v>15</v>
      </c>
      <c r="B22" s="60" t="s">
        <v>1163</v>
      </c>
      <c r="C22" s="11" t="s">
        <v>1015</v>
      </c>
      <c r="D22" s="56" t="s">
        <v>1177</v>
      </c>
      <c r="E22" s="58" t="s">
        <v>1164</v>
      </c>
      <c r="F22" s="56" t="s">
        <v>805</v>
      </c>
      <c r="G22" s="64">
        <v>44906</v>
      </c>
      <c r="H22" s="56">
        <v>905348</v>
      </c>
      <c r="I22" s="56" t="s">
        <v>1119</v>
      </c>
      <c r="J22" s="57">
        <v>309833752</v>
      </c>
      <c r="K22" s="59" t="s">
        <v>1169</v>
      </c>
      <c r="L22" s="62">
        <v>1</v>
      </c>
      <c r="M22" s="65">
        <v>12850000</v>
      </c>
      <c r="N22" s="65">
        <f t="shared" si="0"/>
        <v>12850000</v>
      </c>
      <c r="O22" s="66"/>
    </row>
    <row r="23" spans="1:15" ht="38.25" customHeight="1" x14ac:dyDescent="0.3">
      <c r="A23" s="58">
        <f t="shared" si="1"/>
        <v>16</v>
      </c>
      <c r="B23" s="60" t="s">
        <v>1163</v>
      </c>
      <c r="C23" s="11" t="s">
        <v>1016</v>
      </c>
      <c r="D23" s="67" t="s">
        <v>1177</v>
      </c>
      <c r="E23" s="58" t="s">
        <v>1164</v>
      </c>
      <c r="F23" s="56" t="s">
        <v>806</v>
      </c>
      <c r="G23" s="64">
        <v>44904</v>
      </c>
      <c r="H23" s="56">
        <v>896896</v>
      </c>
      <c r="I23" s="56" t="s">
        <v>773</v>
      </c>
      <c r="J23" s="57" t="s">
        <v>1165</v>
      </c>
      <c r="K23" s="59" t="s">
        <v>1170</v>
      </c>
      <c r="L23" s="62">
        <v>300</v>
      </c>
      <c r="M23" s="65">
        <v>18000</v>
      </c>
      <c r="N23" s="65">
        <f t="shared" si="0"/>
        <v>5400000</v>
      </c>
      <c r="O23" s="66"/>
    </row>
    <row r="24" spans="1:15" ht="38.25" customHeight="1" x14ac:dyDescent="0.3">
      <c r="A24" s="58">
        <f t="shared" si="1"/>
        <v>17</v>
      </c>
      <c r="B24" s="60" t="s">
        <v>1163</v>
      </c>
      <c r="C24" s="11" t="s">
        <v>1017</v>
      </c>
      <c r="D24" s="56" t="s">
        <v>1177</v>
      </c>
      <c r="E24" s="58" t="s">
        <v>1164</v>
      </c>
      <c r="F24" s="56" t="s">
        <v>807</v>
      </c>
      <c r="G24" s="64">
        <v>44900</v>
      </c>
      <c r="H24" s="56">
        <v>883464</v>
      </c>
      <c r="I24" s="56" t="s">
        <v>773</v>
      </c>
      <c r="J24" s="57" t="s">
        <v>1165</v>
      </c>
      <c r="K24" s="59" t="s">
        <v>1171</v>
      </c>
      <c r="L24" s="62">
        <v>20</v>
      </c>
      <c r="M24" s="65">
        <v>400000</v>
      </c>
      <c r="N24" s="65">
        <f t="shared" si="0"/>
        <v>8000000</v>
      </c>
      <c r="O24" s="66"/>
    </row>
    <row r="25" spans="1:15" ht="38.25" customHeight="1" x14ac:dyDescent="0.3">
      <c r="A25" s="58">
        <f t="shared" si="1"/>
        <v>18</v>
      </c>
      <c r="B25" s="60" t="s">
        <v>1163</v>
      </c>
      <c r="C25" s="11" t="s">
        <v>1018</v>
      </c>
      <c r="D25" s="56" t="s">
        <v>1177</v>
      </c>
      <c r="E25" s="58" t="s">
        <v>1164</v>
      </c>
      <c r="F25" s="56" t="s">
        <v>808</v>
      </c>
      <c r="G25" s="64">
        <v>44900</v>
      </c>
      <c r="H25" s="56">
        <v>883408</v>
      </c>
      <c r="I25" s="56" t="s">
        <v>773</v>
      </c>
      <c r="J25" s="57" t="s">
        <v>1165</v>
      </c>
      <c r="K25" s="59" t="s">
        <v>1168</v>
      </c>
      <c r="L25" s="62">
        <v>97</v>
      </c>
      <c r="M25" s="65">
        <v>40000</v>
      </c>
      <c r="N25" s="65">
        <f t="shared" si="0"/>
        <v>3880000</v>
      </c>
      <c r="O25" s="66"/>
    </row>
    <row r="26" spans="1:15" ht="38.25" customHeight="1" x14ac:dyDescent="0.3">
      <c r="A26" s="58">
        <f t="shared" si="1"/>
        <v>19</v>
      </c>
      <c r="B26" s="60" t="s">
        <v>1163</v>
      </c>
      <c r="C26" s="11" t="s">
        <v>1019</v>
      </c>
      <c r="D26" s="56" t="s">
        <v>1177</v>
      </c>
      <c r="E26" s="58" t="s">
        <v>1164</v>
      </c>
      <c r="F26" s="56" t="s">
        <v>809</v>
      </c>
      <c r="G26" s="64">
        <v>44900</v>
      </c>
      <c r="H26" s="56">
        <v>882240</v>
      </c>
      <c r="I26" s="56" t="s">
        <v>1120</v>
      </c>
      <c r="J26" s="57">
        <v>301734145</v>
      </c>
      <c r="K26" s="59" t="s">
        <v>1169</v>
      </c>
      <c r="L26" s="62">
        <v>1</v>
      </c>
      <c r="M26" s="65">
        <v>880000</v>
      </c>
      <c r="N26" s="65">
        <f t="shared" si="0"/>
        <v>880000</v>
      </c>
      <c r="O26" s="66"/>
    </row>
    <row r="27" spans="1:15" ht="38.25" customHeight="1" x14ac:dyDescent="0.3">
      <c r="A27" s="58">
        <f t="shared" si="1"/>
        <v>20</v>
      </c>
      <c r="B27" s="60" t="s">
        <v>1163</v>
      </c>
      <c r="C27" s="11" t="s">
        <v>1015</v>
      </c>
      <c r="D27" s="56" t="s">
        <v>1177</v>
      </c>
      <c r="E27" s="58" t="s">
        <v>1164</v>
      </c>
      <c r="F27" s="56" t="s">
        <v>810</v>
      </c>
      <c r="G27" s="64">
        <v>44898</v>
      </c>
      <c r="H27" s="56">
        <v>875616</v>
      </c>
      <c r="I27" s="56" t="s">
        <v>1119</v>
      </c>
      <c r="J27" s="57">
        <v>309833752</v>
      </c>
      <c r="K27" s="59" t="s">
        <v>1169</v>
      </c>
      <c r="L27" s="62">
        <v>1</v>
      </c>
      <c r="M27" s="65">
        <v>12900000</v>
      </c>
      <c r="N27" s="65">
        <f t="shared" si="0"/>
        <v>12900000</v>
      </c>
      <c r="O27" s="66"/>
    </row>
    <row r="28" spans="1:15" ht="38.25" customHeight="1" x14ac:dyDescent="0.3">
      <c r="A28" s="58">
        <f t="shared" si="1"/>
        <v>21</v>
      </c>
      <c r="B28" s="60" t="s">
        <v>1163</v>
      </c>
      <c r="C28" s="11" t="s">
        <v>1013</v>
      </c>
      <c r="D28" s="56" t="s">
        <v>1177</v>
      </c>
      <c r="E28" s="58" t="s">
        <v>1164</v>
      </c>
      <c r="F28" s="56" t="s">
        <v>811</v>
      </c>
      <c r="G28" s="64">
        <v>44897</v>
      </c>
      <c r="H28" s="56">
        <v>871580</v>
      </c>
      <c r="I28" s="56" t="s">
        <v>1118</v>
      </c>
      <c r="J28" s="57">
        <v>310035164</v>
      </c>
      <c r="K28" s="59" t="s">
        <v>1168</v>
      </c>
      <c r="L28" s="62">
        <v>9</v>
      </c>
      <c r="M28" s="65">
        <v>1262500</v>
      </c>
      <c r="N28" s="65">
        <f t="shared" si="0"/>
        <v>11362500</v>
      </c>
      <c r="O28" s="66"/>
    </row>
    <row r="29" spans="1:15" ht="38.25" customHeight="1" x14ac:dyDescent="0.3">
      <c r="A29" s="58">
        <f t="shared" si="1"/>
        <v>22</v>
      </c>
      <c r="B29" s="60" t="s">
        <v>1163</v>
      </c>
      <c r="C29" s="11" t="s">
        <v>1013</v>
      </c>
      <c r="D29" s="56" t="s">
        <v>1177</v>
      </c>
      <c r="E29" s="58" t="s">
        <v>1164</v>
      </c>
      <c r="F29" s="56" t="s">
        <v>812</v>
      </c>
      <c r="G29" s="64">
        <v>44897</v>
      </c>
      <c r="H29" s="56">
        <v>871553</v>
      </c>
      <c r="I29" s="56" t="s">
        <v>1118</v>
      </c>
      <c r="J29" s="57">
        <v>310035164</v>
      </c>
      <c r="K29" s="59" t="s">
        <v>1168</v>
      </c>
      <c r="L29" s="62">
        <v>7</v>
      </c>
      <c r="M29" s="65">
        <v>1262500</v>
      </c>
      <c r="N29" s="65">
        <f t="shared" si="0"/>
        <v>8837500</v>
      </c>
      <c r="O29" s="66"/>
    </row>
    <row r="30" spans="1:15" ht="38.25" customHeight="1" x14ac:dyDescent="0.3">
      <c r="A30" s="58">
        <f t="shared" si="1"/>
        <v>23</v>
      </c>
      <c r="B30" s="60" t="s">
        <v>1163</v>
      </c>
      <c r="C30" s="11" t="s">
        <v>1020</v>
      </c>
      <c r="D30" s="56" t="s">
        <v>1177</v>
      </c>
      <c r="E30" s="58" t="s">
        <v>1164</v>
      </c>
      <c r="F30" s="56" t="s">
        <v>813</v>
      </c>
      <c r="G30" s="64">
        <v>44897</v>
      </c>
      <c r="H30" s="56">
        <v>871058</v>
      </c>
      <c r="I30" s="56" t="s">
        <v>1121</v>
      </c>
      <c r="J30" s="57">
        <v>302409610</v>
      </c>
      <c r="K30" s="59" t="s">
        <v>1169</v>
      </c>
      <c r="L30" s="62">
        <v>1</v>
      </c>
      <c r="M30" s="65">
        <v>3200000</v>
      </c>
      <c r="N30" s="65">
        <f t="shared" si="0"/>
        <v>3200000</v>
      </c>
      <c r="O30" s="66"/>
    </row>
    <row r="31" spans="1:15" ht="38.25" customHeight="1" x14ac:dyDescent="0.3">
      <c r="A31" s="58">
        <f t="shared" si="1"/>
        <v>24</v>
      </c>
      <c r="B31" s="60" t="s">
        <v>1163</v>
      </c>
      <c r="C31" s="11" t="s">
        <v>1021</v>
      </c>
      <c r="D31" s="56" t="s">
        <v>1183</v>
      </c>
      <c r="E31" s="58" t="s">
        <v>1164</v>
      </c>
      <c r="F31" s="56" t="s">
        <v>814</v>
      </c>
      <c r="G31" s="64">
        <v>44896</v>
      </c>
      <c r="H31" s="56">
        <v>855677</v>
      </c>
      <c r="I31" s="56" t="s">
        <v>1122</v>
      </c>
      <c r="J31" s="57">
        <v>302898409</v>
      </c>
      <c r="K31" s="59" t="s">
        <v>1169</v>
      </c>
      <c r="L31" s="62">
        <v>2</v>
      </c>
      <c r="M31" s="65">
        <v>3800000</v>
      </c>
      <c r="N31" s="65">
        <f t="shared" si="0"/>
        <v>7600000</v>
      </c>
      <c r="O31" s="66"/>
    </row>
    <row r="32" spans="1:15" ht="38.25" customHeight="1" x14ac:dyDescent="0.3">
      <c r="A32" s="58">
        <f t="shared" si="1"/>
        <v>25</v>
      </c>
      <c r="B32" s="60" t="s">
        <v>1163</v>
      </c>
      <c r="C32" s="11" t="s">
        <v>1022</v>
      </c>
      <c r="D32" s="56" t="s">
        <v>1184</v>
      </c>
      <c r="E32" s="58" t="s">
        <v>27</v>
      </c>
      <c r="F32" s="56" t="s">
        <v>815</v>
      </c>
      <c r="G32" s="64">
        <v>44895</v>
      </c>
      <c r="H32" s="56">
        <v>848272</v>
      </c>
      <c r="I32" s="56" t="s">
        <v>1123</v>
      </c>
      <c r="J32" s="57">
        <v>306300570</v>
      </c>
      <c r="K32" s="59" t="s">
        <v>1170</v>
      </c>
      <c r="L32" s="62">
        <v>1</v>
      </c>
      <c r="M32" s="65">
        <v>437000</v>
      </c>
      <c r="N32" s="65">
        <f t="shared" si="0"/>
        <v>437000</v>
      </c>
      <c r="O32" s="66"/>
    </row>
    <row r="33" spans="1:15" ht="38.25" customHeight="1" x14ac:dyDescent="0.3">
      <c r="A33" s="58">
        <f t="shared" si="1"/>
        <v>26</v>
      </c>
      <c r="B33" s="60" t="s">
        <v>1163</v>
      </c>
      <c r="C33" s="11" t="s">
        <v>1023</v>
      </c>
      <c r="D33" s="56" t="s">
        <v>1184</v>
      </c>
      <c r="E33" s="58" t="s">
        <v>27</v>
      </c>
      <c r="F33" s="56" t="s">
        <v>816</v>
      </c>
      <c r="G33" s="64">
        <v>44895</v>
      </c>
      <c r="H33" s="56">
        <v>848240</v>
      </c>
      <c r="I33" s="56" t="s">
        <v>1124</v>
      </c>
      <c r="J33" s="57">
        <v>306784714</v>
      </c>
      <c r="K33" s="59" t="s">
        <v>1170</v>
      </c>
      <c r="L33" s="62">
        <v>1</v>
      </c>
      <c r="M33" s="65">
        <v>501000</v>
      </c>
      <c r="N33" s="65">
        <f t="shared" si="0"/>
        <v>501000</v>
      </c>
      <c r="O33" s="66"/>
    </row>
    <row r="34" spans="1:15" ht="38.25" customHeight="1" x14ac:dyDescent="0.3">
      <c r="A34" s="58">
        <f t="shared" si="1"/>
        <v>27</v>
      </c>
      <c r="B34" s="60" t="s">
        <v>1163</v>
      </c>
      <c r="C34" s="11" t="s">
        <v>1024</v>
      </c>
      <c r="D34" s="56" t="s">
        <v>1184</v>
      </c>
      <c r="E34" s="58" t="s">
        <v>27</v>
      </c>
      <c r="F34" s="56" t="s">
        <v>817</v>
      </c>
      <c r="G34" s="64">
        <v>44892</v>
      </c>
      <c r="H34" s="56">
        <v>840771</v>
      </c>
      <c r="I34" s="56" t="s">
        <v>1125</v>
      </c>
      <c r="J34" s="57">
        <v>306684799</v>
      </c>
      <c r="K34" s="59" t="s">
        <v>1170</v>
      </c>
      <c r="L34" s="62">
        <v>10</v>
      </c>
      <c r="M34" s="65">
        <v>18000</v>
      </c>
      <c r="N34" s="65">
        <f t="shared" si="0"/>
        <v>180000</v>
      </c>
      <c r="O34" s="66"/>
    </row>
    <row r="35" spans="1:15" ht="38.25" customHeight="1" x14ac:dyDescent="0.3">
      <c r="A35" s="58">
        <f t="shared" si="1"/>
        <v>28</v>
      </c>
      <c r="B35" s="60" t="s">
        <v>1163</v>
      </c>
      <c r="C35" s="11" t="s">
        <v>1025</v>
      </c>
      <c r="D35" s="56" t="s">
        <v>1184</v>
      </c>
      <c r="E35" s="58" t="s">
        <v>27</v>
      </c>
      <c r="F35" s="56" t="s">
        <v>818</v>
      </c>
      <c r="G35" s="64">
        <v>44892</v>
      </c>
      <c r="H35" s="56">
        <v>840767</v>
      </c>
      <c r="I35" s="56" t="s">
        <v>754</v>
      </c>
      <c r="J35" s="57">
        <v>204774500</v>
      </c>
      <c r="K35" s="59" t="s">
        <v>1170</v>
      </c>
      <c r="L35" s="62">
        <v>10</v>
      </c>
      <c r="M35" s="65">
        <v>13400</v>
      </c>
      <c r="N35" s="65">
        <f t="shared" si="0"/>
        <v>134000</v>
      </c>
      <c r="O35" s="66"/>
    </row>
    <row r="36" spans="1:15" ht="38.25" customHeight="1" x14ac:dyDescent="0.3">
      <c r="A36" s="58">
        <f t="shared" si="1"/>
        <v>29</v>
      </c>
      <c r="B36" s="60" t="s">
        <v>1163</v>
      </c>
      <c r="C36" s="11" t="s">
        <v>1024</v>
      </c>
      <c r="D36" s="56" t="s">
        <v>1184</v>
      </c>
      <c r="E36" s="58" t="s">
        <v>27</v>
      </c>
      <c r="F36" s="56" t="s">
        <v>819</v>
      </c>
      <c r="G36" s="64">
        <v>44892</v>
      </c>
      <c r="H36" s="56">
        <v>840754</v>
      </c>
      <c r="I36" s="56" t="s">
        <v>1126</v>
      </c>
      <c r="J36" s="57">
        <v>309898086</v>
      </c>
      <c r="K36" s="59" t="s">
        <v>1170</v>
      </c>
      <c r="L36" s="62">
        <v>10</v>
      </c>
      <c r="M36" s="65">
        <v>16500</v>
      </c>
      <c r="N36" s="65">
        <f t="shared" si="0"/>
        <v>165000</v>
      </c>
      <c r="O36" s="66"/>
    </row>
    <row r="37" spans="1:15" ht="38.25" customHeight="1" x14ac:dyDescent="0.3">
      <c r="A37" s="58">
        <f t="shared" si="1"/>
        <v>30</v>
      </c>
      <c r="B37" s="60" t="s">
        <v>1163</v>
      </c>
      <c r="C37" s="11" t="s">
        <v>1026</v>
      </c>
      <c r="D37" s="56" t="s">
        <v>1184</v>
      </c>
      <c r="E37" s="58" t="s">
        <v>27</v>
      </c>
      <c r="F37" s="56" t="s">
        <v>820</v>
      </c>
      <c r="G37" s="64">
        <v>44892</v>
      </c>
      <c r="H37" s="56">
        <v>840698</v>
      </c>
      <c r="I37" s="56" t="s">
        <v>1127</v>
      </c>
      <c r="J37" s="57">
        <v>308940368</v>
      </c>
      <c r="K37" s="59" t="s">
        <v>1170</v>
      </c>
      <c r="L37" s="62">
        <v>5</v>
      </c>
      <c r="M37" s="65">
        <v>38500</v>
      </c>
      <c r="N37" s="65">
        <f t="shared" si="0"/>
        <v>192500</v>
      </c>
      <c r="O37" s="66"/>
    </row>
    <row r="38" spans="1:15" ht="38.25" customHeight="1" x14ac:dyDescent="0.3">
      <c r="A38" s="58">
        <f t="shared" si="1"/>
        <v>31</v>
      </c>
      <c r="B38" s="60" t="s">
        <v>1163</v>
      </c>
      <c r="C38" s="11" t="s">
        <v>1027</v>
      </c>
      <c r="D38" s="56" t="s">
        <v>1184</v>
      </c>
      <c r="E38" s="58" t="s">
        <v>27</v>
      </c>
      <c r="F38" s="56" t="s">
        <v>821</v>
      </c>
      <c r="G38" s="64">
        <v>44892</v>
      </c>
      <c r="H38" s="56">
        <v>840673</v>
      </c>
      <c r="I38" s="56" t="s">
        <v>1128</v>
      </c>
      <c r="J38" s="57">
        <v>308965938</v>
      </c>
      <c r="K38" s="59" t="s">
        <v>1170</v>
      </c>
      <c r="L38" s="62">
        <v>5</v>
      </c>
      <c r="M38" s="65">
        <v>28800</v>
      </c>
      <c r="N38" s="65">
        <f t="shared" si="0"/>
        <v>144000</v>
      </c>
      <c r="O38" s="66"/>
    </row>
    <row r="39" spans="1:15" ht="38.25" customHeight="1" x14ac:dyDescent="0.3">
      <c r="A39" s="58">
        <f t="shared" si="1"/>
        <v>32</v>
      </c>
      <c r="B39" s="60" t="s">
        <v>1163</v>
      </c>
      <c r="C39" s="11" t="s">
        <v>1013</v>
      </c>
      <c r="D39" s="56" t="s">
        <v>1184</v>
      </c>
      <c r="E39" s="58" t="s">
        <v>1164</v>
      </c>
      <c r="F39" s="56" t="s">
        <v>822</v>
      </c>
      <c r="G39" s="64">
        <v>44891</v>
      </c>
      <c r="H39" s="56">
        <v>837643</v>
      </c>
      <c r="I39" s="56" t="s">
        <v>1118</v>
      </c>
      <c r="J39" s="57">
        <v>310035164</v>
      </c>
      <c r="K39" s="59" t="s">
        <v>1168</v>
      </c>
      <c r="L39" s="62">
        <v>2</v>
      </c>
      <c r="M39" s="65">
        <v>1175000</v>
      </c>
      <c r="N39" s="65">
        <f t="shared" si="0"/>
        <v>2350000</v>
      </c>
      <c r="O39" s="66"/>
    </row>
    <row r="40" spans="1:15" ht="38.25" customHeight="1" x14ac:dyDescent="0.3">
      <c r="A40" s="58">
        <f t="shared" si="1"/>
        <v>33</v>
      </c>
      <c r="B40" s="60" t="s">
        <v>1163</v>
      </c>
      <c r="C40" s="11" t="s">
        <v>1028</v>
      </c>
      <c r="D40" s="56" t="s">
        <v>1184</v>
      </c>
      <c r="E40" s="58" t="s">
        <v>27</v>
      </c>
      <c r="F40" s="56" t="s">
        <v>823</v>
      </c>
      <c r="G40" s="64">
        <v>44890</v>
      </c>
      <c r="H40" s="56">
        <v>834733</v>
      </c>
      <c r="I40" s="56" t="s">
        <v>1129</v>
      </c>
      <c r="J40" s="57">
        <v>309845824</v>
      </c>
      <c r="K40" s="59" t="s">
        <v>1170</v>
      </c>
      <c r="L40" s="62">
        <v>2</v>
      </c>
      <c r="M40" s="65">
        <v>120000.01</v>
      </c>
      <c r="N40" s="65">
        <f t="shared" si="0"/>
        <v>240000.02</v>
      </c>
      <c r="O40" s="66"/>
    </row>
    <row r="41" spans="1:15" ht="38.25" customHeight="1" x14ac:dyDescent="0.3">
      <c r="A41" s="58">
        <f t="shared" si="1"/>
        <v>34</v>
      </c>
      <c r="B41" s="60" t="s">
        <v>1163</v>
      </c>
      <c r="C41" s="11" t="s">
        <v>1029</v>
      </c>
      <c r="D41" s="56" t="s">
        <v>1182</v>
      </c>
      <c r="E41" s="58" t="s">
        <v>27</v>
      </c>
      <c r="F41" s="56" t="s">
        <v>824</v>
      </c>
      <c r="G41" s="64">
        <v>44889</v>
      </c>
      <c r="H41" s="56">
        <v>830020</v>
      </c>
      <c r="I41" s="56" t="s">
        <v>1130</v>
      </c>
      <c r="J41" s="57">
        <v>308598967</v>
      </c>
      <c r="K41" s="59" t="s">
        <v>1174</v>
      </c>
      <c r="L41" s="62">
        <v>500</v>
      </c>
      <c r="M41" s="65">
        <v>51320</v>
      </c>
      <c r="N41" s="65">
        <f t="shared" si="0"/>
        <v>25660000</v>
      </c>
      <c r="O41" s="66"/>
    </row>
    <row r="42" spans="1:15" ht="38.25" customHeight="1" x14ac:dyDescent="0.3">
      <c r="A42" s="58">
        <f t="shared" si="1"/>
        <v>35</v>
      </c>
      <c r="B42" s="60" t="s">
        <v>1163</v>
      </c>
      <c r="C42" s="11" t="s">
        <v>1029</v>
      </c>
      <c r="D42" s="56" t="s">
        <v>1182</v>
      </c>
      <c r="E42" s="58" t="s">
        <v>27</v>
      </c>
      <c r="F42" s="56" t="s">
        <v>825</v>
      </c>
      <c r="G42" s="64">
        <v>44889</v>
      </c>
      <c r="H42" s="56">
        <v>829952</v>
      </c>
      <c r="I42" s="56" t="s">
        <v>1131</v>
      </c>
      <c r="J42" s="57">
        <v>305285654</v>
      </c>
      <c r="K42" s="59" t="s">
        <v>1174</v>
      </c>
      <c r="L42" s="62">
        <v>500</v>
      </c>
      <c r="M42" s="65">
        <v>51480</v>
      </c>
      <c r="N42" s="65">
        <f t="shared" si="0"/>
        <v>25740000</v>
      </c>
      <c r="O42" s="66"/>
    </row>
    <row r="43" spans="1:15" ht="38.25" customHeight="1" x14ac:dyDescent="0.3">
      <c r="A43" s="58">
        <f t="shared" si="1"/>
        <v>36</v>
      </c>
      <c r="B43" s="60" t="s">
        <v>1163</v>
      </c>
      <c r="C43" s="11" t="s">
        <v>1030</v>
      </c>
      <c r="D43" s="56" t="s">
        <v>1182</v>
      </c>
      <c r="E43" s="58" t="s">
        <v>27</v>
      </c>
      <c r="F43" s="56" t="s">
        <v>826</v>
      </c>
      <c r="G43" s="64">
        <v>44889</v>
      </c>
      <c r="H43" s="56">
        <v>826660</v>
      </c>
      <c r="I43" s="56" t="s">
        <v>1132</v>
      </c>
      <c r="J43" s="57">
        <v>307027086</v>
      </c>
      <c r="K43" s="59" t="s">
        <v>1170</v>
      </c>
      <c r="L43" s="62">
        <v>15</v>
      </c>
      <c r="M43" s="65">
        <v>45454</v>
      </c>
      <c r="N43" s="65">
        <f t="shared" si="0"/>
        <v>681810</v>
      </c>
      <c r="O43" s="66"/>
    </row>
    <row r="44" spans="1:15" ht="38.25" customHeight="1" x14ac:dyDescent="0.3">
      <c r="A44" s="58">
        <f t="shared" si="1"/>
        <v>37</v>
      </c>
      <c r="B44" s="60" t="s">
        <v>1163</v>
      </c>
      <c r="C44" s="11" t="s">
        <v>1031</v>
      </c>
      <c r="D44" s="56" t="s">
        <v>1182</v>
      </c>
      <c r="E44" s="58" t="s">
        <v>1164</v>
      </c>
      <c r="F44" s="56" t="s">
        <v>827</v>
      </c>
      <c r="G44" s="64">
        <v>44888</v>
      </c>
      <c r="H44" s="56">
        <v>822915</v>
      </c>
      <c r="I44" s="56" t="s">
        <v>1133</v>
      </c>
      <c r="J44" s="57">
        <v>200126944</v>
      </c>
      <c r="K44" s="59" t="s">
        <v>1169</v>
      </c>
      <c r="L44" s="62">
        <v>1</v>
      </c>
      <c r="M44" s="65">
        <v>2453000</v>
      </c>
      <c r="N44" s="65">
        <f t="shared" si="0"/>
        <v>2453000</v>
      </c>
      <c r="O44" s="66"/>
    </row>
    <row r="45" spans="1:15" ht="38.25" customHeight="1" x14ac:dyDescent="0.3">
      <c r="A45" s="58">
        <f t="shared" si="1"/>
        <v>38</v>
      </c>
      <c r="B45" s="60" t="s">
        <v>1163</v>
      </c>
      <c r="C45" s="11" t="s">
        <v>1029</v>
      </c>
      <c r="D45" s="56" t="s">
        <v>1184</v>
      </c>
      <c r="E45" s="58" t="s">
        <v>27</v>
      </c>
      <c r="F45" s="56" t="s">
        <v>828</v>
      </c>
      <c r="G45" s="64">
        <v>44888</v>
      </c>
      <c r="H45" s="56">
        <v>821826</v>
      </c>
      <c r="I45" s="56" t="s">
        <v>1134</v>
      </c>
      <c r="J45" s="57">
        <v>309852365</v>
      </c>
      <c r="K45" s="59" t="s">
        <v>1174</v>
      </c>
      <c r="L45" s="62">
        <v>75</v>
      </c>
      <c r="M45" s="65">
        <v>52000</v>
      </c>
      <c r="N45" s="65">
        <f t="shared" si="0"/>
        <v>3900000</v>
      </c>
      <c r="O45" s="66"/>
    </row>
    <row r="46" spans="1:15" ht="38.25" customHeight="1" x14ac:dyDescent="0.3">
      <c r="A46" s="58">
        <f t="shared" si="1"/>
        <v>39</v>
      </c>
      <c r="B46" s="60" t="s">
        <v>1163</v>
      </c>
      <c r="C46" s="11" t="s">
        <v>1032</v>
      </c>
      <c r="D46" s="56" t="s">
        <v>1177</v>
      </c>
      <c r="E46" s="58" t="s">
        <v>27</v>
      </c>
      <c r="F46" s="56" t="s">
        <v>829</v>
      </c>
      <c r="G46" s="64">
        <v>44888</v>
      </c>
      <c r="H46" s="56">
        <v>820481</v>
      </c>
      <c r="I46" s="56" t="s">
        <v>1135</v>
      </c>
      <c r="J46" s="57" t="s">
        <v>1166</v>
      </c>
      <c r="K46" s="59" t="s">
        <v>1170</v>
      </c>
      <c r="L46" s="62">
        <v>16</v>
      </c>
      <c r="M46" s="65">
        <v>518000</v>
      </c>
      <c r="N46" s="65">
        <f t="shared" si="0"/>
        <v>8288000</v>
      </c>
      <c r="O46" s="66"/>
    </row>
    <row r="47" spans="1:15" ht="38.25" customHeight="1" x14ac:dyDescent="0.3">
      <c r="A47" s="58">
        <f t="shared" si="1"/>
        <v>40</v>
      </c>
      <c r="B47" s="60" t="s">
        <v>1163</v>
      </c>
      <c r="C47" s="11" t="s">
        <v>1033</v>
      </c>
      <c r="D47" s="56" t="s">
        <v>1177</v>
      </c>
      <c r="E47" s="58" t="s">
        <v>27</v>
      </c>
      <c r="F47" s="56" t="s">
        <v>830</v>
      </c>
      <c r="G47" s="64">
        <v>44886</v>
      </c>
      <c r="H47" s="56">
        <v>818405</v>
      </c>
      <c r="I47" s="56" t="s">
        <v>1136</v>
      </c>
      <c r="J47" s="57">
        <v>309041662</v>
      </c>
      <c r="K47" s="59" t="s">
        <v>1170</v>
      </c>
      <c r="L47" s="62">
        <v>20</v>
      </c>
      <c r="M47" s="65">
        <v>118888</v>
      </c>
      <c r="N47" s="65">
        <f t="shared" si="0"/>
        <v>2377760</v>
      </c>
      <c r="O47" s="66"/>
    </row>
    <row r="48" spans="1:15" ht="38.25" customHeight="1" x14ac:dyDescent="0.3">
      <c r="A48" s="58">
        <f t="shared" si="1"/>
        <v>41</v>
      </c>
      <c r="B48" s="60" t="s">
        <v>1163</v>
      </c>
      <c r="C48" s="11" t="s">
        <v>1033</v>
      </c>
      <c r="D48" s="56" t="s">
        <v>1177</v>
      </c>
      <c r="E48" s="58" t="s">
        <v>27</v>
      </c>
      <c r="F48" s="56" t="s">
        <v>831</v>
      </c>
      <c r="G48" s="64">
        <v>44885</v>
      </c>
      <c r="H48" s="56">
        <v>816915</v>
      </c>
      <c r="I48" s="56" t="s">
        <v>1137</v>
      </c>
      <c r="J48" s="57">
        <v>301688417</v>
      </c>
      <c r="K48" s="59" t="s">
        <v>1170</v>
      </c>
      <c r="L48" s="62">
        <v>50</v>
      </c>
      <c r="M48" s="65">
        <v>38390</v>
      </c>
      <c r="N48" s="65">
        <f t="shared" si="0"/>
        <v>1919500</v>
      </c>
      <c r="O48" s="66"/>
    </row>
    <row r="49" spans="1:15" ht="38.25" customHeight="1" x14ac:dyDescent="0.3">
      <c r="A49" s="58">
        <f t="shared" si="1"/>
        <v>42</v>
      </c>
      <c r="B49" s="60" t="s">
        <v>1163</v>
      </c>
      <c r="C49" s="11" t="s">
        <v>1034</v>
      </c>
      <c r="D49" s="56" t="s">
        <v>1177</v>
      </c>
      <c r="E49" s="58" t="s">
        <v>27</v>
      </c>
      <c r="F49" s="56" t="s">
        <v>832</v>
      </c>
      <c r="G49" s="64">
        <v>44885</v>
      </c>
      <c r="H49" s="56">
        <v>816835</v>
      </c>
      <c r="I49" s="56" t="s">
        <v>1138</v>
      </c>
      <c r="J49" s="57">
        <v>306359860</v>
      </c>
      <c r="K49" s="59" t="s">
        <v>1170</v>
      </c>
      <c r="L49" s="62">
        <v>5</v>
      </c>
      <c r="M49" s="65">
        <v>55000</v>
      </c>
      <c r="N49" s="65">
        <f t="shared" si="0"/>
        <v>275000</v>
      </c>
      <c r="O49" s="66"/>
    </row>
    <row r="50" spans="1:15" ht="38.25" customHeight="1" x14ac:dyDescent="0.3">
      <c r="A50" s="58">
        <f t="shared" si="1"/>
        <v>43</v>
      </c>
      <c r="B50" s="60" t="s">
        <v>1163</v>
      </c>
      <c r="C50" s="11" t="s">
        <v>1035</v>
      </c>
      <c r="D50" s="56" t="s">
        <v>1177</v>
      </c>
      <c r="E50" s="58" t="s">
        <v>1164</v>
      </c>
      <c r="F50" s="56" t="s">
        <v>833</v>
      </c>
      <c r="G50" s="64">
        <v>44882</v>
      </c>
      <c r="H50" s="56">
        <v>803094</v>
      </c>
      <c r="I50" s="56" t="s">
        <v>1139</v>
      </c>
      <c r="J50" s="57">
        <v>305856379</v>
      </c>
      <c r="K50" s="59" t="s">
        <v>1170</v>
      </c>
      <c r="L50" s="62">
        <v>700</v>
      </c>
      <c r="M50" s="65">
        <v>14900</v>
      </c>
      <c r="N50" s="65">
        <f t="shared" si="0"/>
        <v>10430000</v>
      </c>
      <c r="O50" s="66"/>
    </row>
    <row r="51" spans="1:15" ht="38.25" customHeight="1" x14ac:dyDescent="0.3">
      <c r="A51" s="58">
        <f t="shared" si="1"/>
        <v>44</v>
      </c>
      <c r="B51" s="60" t="s">
        <v>1163</v>
      </c>
      <c r="C51" s="11" t="s">
        <v>1036</v>
      </c>
      <c r="D51" s="67" t="s">
        <v>1177</v>
      </c>
      <c r="E51" s="58" t="s">
        <v>27</v>
      </c>
      <c r="F51" s="56" t="s">
        <v>834</v>
      </c>
      <c r="G51" s="64">
        <v>44879</v>
      </c>
      <c r="H51" s="56">
        <v>795404</v>
      </c>
      <c r="I51" s="56" t="s">
        <v>1140</v>
      </c>
      <c r="J51" s="57">
        <v>309535750</v>
      </c>
      <c r="K51" s="59" t="s">
        <v>1170</v>
      </c>
      <c r="L51" s="62">
        <v>1</v>
      </c>
      <c r="M51" s="65">
        <v>389389</v>
      </c>
      <c r="N51" s="65">
        <f t="shared" si="0"/>
        <v>389389</v>
      </c>
      <c r="O51" s="66"/>
    </row>
    <row r="52" spans="1:15" ht="38.25" customHeight="1" x14ac:dyDescent="0.3">
      <c r="A52" s="58">
        <f t="shared" si="1"/>
        <v>45</v>
      </c>
      <c r="B52" s="60" t="s">
        <v>1163</v>
      </c>
      <c r="C52" s="11" t="s">
        <v>1037</v>
      </c>
      <c r="D52" s="67" t="s">
        <v>1177</v>
      </c>
      <c r="E52" s="58" t="s">
        <v>27</v>
      </c>
      <c r="F52" s="56" t="s">
        <v>835</v>
      </c>
      <c r="G52" s="64">
        <v>44879</v>
      </c>
      <c r="H52" s="56">
        <v>795398</v>
      </c>
      <c r="I52" s="56" t="s">
        <v>1141</v>
      </c>
      <c r="J52" s="57">
        <v>309061360</v>
      </c>
      <c r="K52" s="59" t="s">
        <v>1170</v>
      </c>
      <c r="L52" s="62">
        <v>2</v>
      </c>
      <c r="M52" s="65">
        <v>78900</v>
      </c>
      <c r="N52" s="65">
        <f t="shared" si="0"/>
        <v>157800</v>
      </c>
      <c r="O52" s="66"/>
    </row>
    <row r="53" spans="1:15" ht="38.25" customHeight="1" x14ac:dyDescent="0.3">
      <c r="A53" s="58">
        <f t="shared" si="1"/>
        <v>46</v>
      </c>
      <c r="B53" s="60" t="s">
        <v>1163</v>
      </c>
      <c r="C53" s="11" t="s">
        <v>1033</v>
      </c>
      <c r="D53" s="67" t="s">
        <v>1177</v>
      </c>
      <c r="E53" s="58" t="s">
        <v>27</v>
      </c>
      <c r="F53" s="56" t="s">
        <v>836</v>
      </c>
      <c r="G53" s="64">
        <v>44878</v>
      </c>
      <c r="H53" s="56">
        <v>792050</v>
      </c>
      <c r="I53" s="56" t="s">
        <v>1142</v>
      </c>
      <c r="J53" s="57">
        <v>309601946</v>
      </c>
      <c r="K53" s="59" t="s">
        <v>1170</v>
      </c>
      <c r="L53" s="62">
        <v>10</v>
      </c>
      <c r="M53" s="65">
        <v>111000</v>
      </c>
      <c r="N53" s="65">
        <f t="shared" si="0"/>
        <v>1110000</v>
      </c>
      <c r="O53" s="66"/>
    </row>
    <row r="54" spans="1:15" ht="38.25" customHeight="1" x14ac:dyDescent="0.3">
      <c r="A54" s="58">
        <f t="shared" si="1"/>
        <v>47</v>
      </c>
      <c r="B54" s="60" t="s">
        <v>1163</v>
      </c>
      <c r="C54" s="11" t="s">
        <v>1038</v>
      </c>
      <c r="D54" s="67" t="s">
        <v>1177</v>
      </c>
      <c r="E54" s="58" t="s">
        <v>27</v>
      </c>
      <c r="F54" s="56" t="s">
        <v>837</v>
      </c>
      <c r="G54" s="64">
        <v>44878</v>
      </c>
      <c r="H54" s="56">
        <v>791988</v>
      </c>
      <c r="I54" s="56" t="s">
        <v>779</v>
      </c>
      <c r="J54" s="57">
        <v>302959347</v>
      </c>
      <c r="K54" s="59" t="s">
        <v>1170</v>
      </c>
      <c r="L54" s="62">
        <v>200</v>
      </c>
      <c r="M54" s="65">
        <v>13000</v>
      </c>
      <c r="N54" s="65">
        <f t="shared" si="0"/>
        <v>2600000</v>
      </c>
      <c r="O54" s="66"/>
    </row>
    <row r="55" spans="1:15" ht="38.25" customHeight="1" x14ac:dyDescent="0.3">
      <c r="A55" s="58">
        <f t="shared" si="1"/>
        <v>48</v>
      </c>
      <c r="B55" s="60" t="s">
        <v>1163</v>
      </c>
      <c r="C55" s="11" t="s">
        <v>1039</v>
      </c>
      <c r="D55" s="67" t="s">
        <v>1182</v>
      </c>
      <c r="E55" s="58" t="s">
        <v>1164</v>
      </c>
      <c r="F55" s="56" t="s">
        <v>838</v>
      </c>
      <c r="G55" s="64">
        <v>44877</v>
      </c>
      <c r="H55" s="56">
        <v>787888</v>
      </c>
      <c r="I55" s="56" t="s">
        <v>1143</v>
      </c>
      <c r="J55" s="57">
        <v>306811236</v>
      </c>
      <c r="K55" s="59" t="s">
        <v>1169</v>
      </c>
      <c r="L55" s="62">
        <v>4</v>
      </c>
      <c r="M55" s="65">
        <v>1400000</v>
      </c>
      <c r="N55" s="65">
        <f t="shared" si="0"/>
        <v>5600000</v>
      </c>
      <c r="O55" s="66"/>
    </row>
    <row r="56" spans="1:15" ht="38.25" customHeight="1" x14ac:dyDescent="0.3">
      <c r="A56" s="58">
        <f t="shared" si="1"/>
        <v>49</v>
      </c>
      <c r="B56" s="60" t="s">
        <v>1163</v>
      </c>
      <c r="C56" s="11" t="s">
        <v>1033</v>
      </c>
      <c r="D56" s="67" t="s">
        <v>1184</v>
      </c>
      <c r="E56" s="58" t="s">
        <v>27</v>
      </c>
      <c r="F56" s="56" t="s">
        <v>839</v>
      </c>
      <c r="G56" s="64">
        <v>44877</v>
      </c>
      <c r="H56" s="56">
        <v>787593</v>
      </c>
      <c r="I56" s="56" t="s">
        <v>1142</v>
      </c>
      <c r="J56" s="57">
        <v>309601946</v>
      </c>
      <c r="K56" s="59" t="s">
        <v>1170</v>
      </c>
      <c r="L56" s="62">
        <v>30</v>
      </c>
      <c r="M56" s="65">
        <v>53321</v>
      </c>
      <c r="N56" s="65">
        <f t="shared" si="0"/>
        <v>1599630</v>
      </c>
      <c r="O56" s="66"/>
    </row>
    <row r="57" spans="1:15" ht="38.25" customHeight="1" x14ac:dyDescent="0.3">
      <c r="A57" s="58">
        <f t="shared" si="1"/>
        <v>50</v>
      </c>
      <c r="B57" s="60" t="s">
        <v>1163</v>
      </c>
      <c r="C57" s="11" t="s">
        <v>1040</v>
      </c>
      <c r="D57" s="67" t="s">
        <v>1184</v>
      </c>
      <c r="E57" s="58" t="s">
        <v>27</v>
      </c>
      <c r="F57" s="56" t="s">
        <v>840</v>
      </c>
      <c r="G57" s="64">
        <v>44877</v>
      </c>
      <c r="H57" s="56">
        <v>787472</v>
      </c>
      <c r="I57" s="56" t="s">
        <v>1144</v>
      </c>
      <c r="J57" s="57">
        <v>552605179</v>
      </c>
      <c r="K57" s="59" t="s">
        <v>1170</v>
      </c>
      <c r="L57" s="62">
        <v>30</v>
      </c>
      <c r="M57" s="65">
        <v>31666</v>
      </c>
      <c r="N57" s="65">
        <f t="shared" si="0"/>
        <v>949980</v>
      </c>
      <c r="O57" s="66"/>
    </row>
    <row r="58" spans="1:15" ht="38.25" customHeight="1" x14ac:dyDescent="0.3">
      <c r="A58" s="58">
        <f t="shared" si="1"/>
        <v>51</v>
      </c>
      <c r="B58" s="60" t="s">
        <v>1163</v>
      </c>
      <c r="C58" s="11" t="s">
        <v>1040</v>
      </c>
      <c r="D58" s="67" t="s">
        <v>1184</v>
      </c>
      <c r="E58" s="58" t="s">
        <v>27</v>
      </c>
      <c r="F58" s="56" t="s">
        <v>841</v>
      </c>
      <c r="G58" s="64">
        <v>44877</v>
      </c>
      <c r="H58" s="56">
        <v>787338</v>
      </c>
      <c r="I58" s="56" t="s">
        <v>1145</v>
      </c>
      <c r="J58" s="57">
        <v>307339133</v>
      </c>
      <c r="K58" s="59" t="s">
        <v>1170</v>
      </c>
      <c r="L58" s="62">
        <v>25</v>
      </c>
      <c r="M58" s="65">
        <v>54992</v>
      </c>
      <c r="N58" s="65">
        <f t="shared" si="0"/>
        <v>1374800</v>
      </c>
      <c r="O58" s="66"/>
    </row>
    <row r="59" spans="1:15" ht="38.25" customHeight="1" x14ac:dyDescent="0.3">
      <c r="A59" s="58">
        <f t="shared" si="1"/>
        <v>52</v>
      </c>
      <c r="B59" s="60" t="s">
        <v>1163</v>
      </c>
      <c r="C59" s="11" t="s">
        <v>1041</v>
      </c>
      <c r="D59" s="67" t="s">
        <v>1184</v>
      </c>
      <c r="E59" s="58" t="s">
        <v>27</v>
      </c>
      <c r="F59" s="56" t="s">
        <v>842</v>
      </c>
      <c r="G59" s="64">
        <v>44877</v>
      </c>
      <c r="H59" s="56">
        <v>787321</v>
      </c>
      <c r="I59" s="56" t="s">
        <v>779</v>
      </c>
      <c r="J59" s="57">
        <v>302959347</v>
      </c>
      <c r="K59" s="59" t="s">
        <v>1172</v>
      </c>
      <c r="L59" s="62">
        <v>100</v>
      </c>
      <c r="M59" s="65">
        <v>35000</v>
      </c>
      <c r="N59" s="65">
        <f t="shared" si="0"/>
        <v>3500000</v>
      </c>
      <c r="O59" s="66"/>
    </row>
    <row r="60" spans="1:15" ht="38.25" customHeight="1" x14ac:dyDescent="0.3">
      <c r="A60" s="58">
        <f t="shared" si="1"/>
        <v>53</v>
      </c>
      <c r="B60" s="60" t="s">
        <v>1163</v>
      </c>
      <c r="C60" s="11" t="s">
        <v>1042</v>
      </c>
      <c r="D60" s="67" t="s">
        <v>1177</v>
      </c>
      <c r="E60" s="58" t="s">
        <v>1164</v>
      </c>
      <c r="F60" s="56" t="s">
        <v>843</v>
      </c>
      <c r="G60" s="64">
        <v>44875</v>
      </c>
      <c r="H60" s="56">
        <v>780400</v>
      </c>
      <c r="I60" s="56" t="s">
        <v>773</v>
      </c>
      <c r="J60" s="57" t="s">
        <v>1165</v>
      </c>
      <c r="K60" s="59" t="s">
        <v>1170</v>
      </c>
      <c r="L60" s="62">
        <v>17</v>
      </c>
      <c r="M60" s="65">
        <v>3250000</v>
      </c>
      <c r="N60" s="65">
        <f t="shared" si="0"/>
        <v>55250000</v>
      </c>
      <c r="O60" s="66"/>
    </row>
    <row r="61" spans="1:15" ht="38.25" customHeight="1" x14ac:dyDescent="0.3">
      <c r="A61" s="58">
        <f t="shared" si="1"/>
        <v>54</v>
      </c>
      <c r="B61" s="60" t="s">
        <v>1163</v>
      </c>
      <c r="C61" s="11" t="s">
        <v>1043</v>
      </c>
      <c r="D61" s="67" t="s">
        <v>1177</v>
      </c>
      <c r="E61" s="58" t="s">
        <v>27</v>
      </c>
      <c r="F61" s="56" t="s">
        <v>844</v>
      </c>
      <c r="G61" s="64">
        <v>44875</v>
      </c>
      <c r="H61" s="56">
        <v>779746</v>
      </c>
      <c r="I61" s="56" t="s">
        <v>1146</v>
      </c>
      <c r="J61" s="57">
        <v>303107456</v>
      </c>
      <c r="K61" s="59" t="s">
        <v>1170</v>
      </c>
      <c r="L61" s="62">
        <v>30</v>
      </c>
      <c r="M61" s="65">
        <v>714998</v>
      </c>
      <c r="N61" s="65">
        <f t="shared" si="0"/>
        <v>21449940</v>
      </c>
      <c r="O61" s="66"/>
    </row>
    <row r="62" spans="1:15" ht="38.25" customHeight="1" x14ac:dyDescent="0.3">
      <c r="A62" s="58">
        <f t="shared" si="1"/>
        <v>55</v>
      </c>
      <c r="B62" s="60" t="s">
        <v>1163</v>
      </c>
      <c r="C62" s="11" t="s">
        <v>1044</v>
      </c>
      <c r="D62" s="67" t="s">
        <v>1177</v>
      </c>
      <c r="E62" s="58" t="s">
        <v>27</v>
      </c>
      <c r="F62" s="56" t="s">
        <v>845</v>
      </c>
      <c r="G62" s="64">
        <v>44875</v>
      </c>
      <c r="H62" s="56">
        <v>779713</v>
      </c>
      <c r="I62" s="56" t="s">
        <v>1146</v>
      </c>
      <c r="J62" s="57">
        <v>303107456</v>
      </c>
      <c r="K62" s="59" t="s">
        <v>1170</v>
      </c>
      <c r="L62" s="62">
        <v>10</v>
      </c>
      <c r="M62" s="65">
        <v>439998</v>
      </c>
      <c r="N62" s="65">
        <f t="shared" si="0"/>
        <v>4399980</v>
      </c>
      <c r="O62" s="66"/>
    </row>
    <row r="63" spans="1:15" ht="38.25" customHeight="1" x14ac:dyDescent="0.3">
      <c r="A63" s="58">
        <f t="shared" si="1"/>
        <v>56</v>
      </c>
      <c r="B63" s="60" t="s">
        <v>1163</v>
      </c>
      <c r="C63" s="11" t="s">
        <v>1045</v>
      </c>
      <c r="D63" s="67" t="s">
        <v>1177</v>
      </c>
      <c r="E63" s="58" t="s">
        <v>27</v>
      </c>
      <c r="F63" s="56" t="s">
        <v>846</v>
      </c>
      <c r="G63" s="64">
        <v>44875</v>
      </c>
      <c r="H63" s="56">
        <v>779663</v>
      </c>
      <c r="I63" s="56" t="s">
        <v>1146</v>
      </c>
      <c r="J63" s="57">
        <v>303107456</v>
      </c>
      <c r="K63" s="59" t="s">
        <v>1170</v>
      </c>
      <c r="L63" s="62">
        <v>25</v>
      </c>
      <c r="M63" s="65">
        <v>454998</v>
      </c>
      <c r="N63" s="65">
        <f t="shared" si="0"/>
        <v>11374950</v>
      </c>
      <c r="O63" s="66"/>
    </row>
    <row r="64" spans="1:15" ht="38.25" customHeight="1" x14ac:dyDescent="0.3">
      <c r="A64" s="58">
        <f t="shared" si="1"/>
        <v>57</v>
      </c>
      <c r="B64" s="60" t="s">
        <v>1163</v>
      </c>
      <c r="C64" s="11" t="s">
        <v>1046</v>
      </c>
      <c r="D64" s="67" t="s">
        <v>1177</v>
      </c>
      <c r="E64" s="58" t="s">
        <v>27</v>
      </c>
      <c r="F64" s="56" t="s">
        <v>847</v>
      </c>
      <c r="G64" s="64">
        <v>44875</v>
      </c>
      <c r="H64" s="56">
        <v>779523</v>
      </c>
      <c r="I64" s="56" t="s">
        <v>457</v>
      </c>
      <c r="J64" s="57">
        <v>305721261</v>
      </c>
      <c r="K64" s="59" t="s">
        <v>1170</v>
      </c>
      <c r="L64" s="62">
        <v>20</v>
      </c>
      <c r="M64" s="65">
        <v>339999</v>
      </c>
      <c r="N64" s="65">
        <f t="shared" si="0"/>
        <v>6799980</v>
      </c>
      <c r="O64" s="66"/>
    </row>
    <row r="65" spans="1:15" ht="38.25" customHeight="1" x14ac:dyDescent="0.3">
      <c r="A65" s="58">
        <f t="shared" si="1"/>
        <v>58</v>
      </c>
      <c r="B65" s="60" t="s">
        <v>1163</v>
      </c>
      <c r="C65" s="11" t="s">
        <v>1047</v>
      </c>
      <c r="D65" s="67" t="s">
        <v>1177</v>
      </c>
      <c r="E65" s="58" t="s">
        <v>27</v>
      </c>
      <c r="F65" s="56" t="s">
        <v>848</v>
      </c>
      <c r="G65" s="64">
        <v>44875</v>
      </c>
      <c r="H65" s="56">
        <v>779380</v>
      </c>
      <c r="I65" s="56" t="s">
        <v>1146</v>
      </c>
      <c r="J65" s="57">
        <v>303107456</v>
      </c>
      <c r="K65" s="59" t="s">
        <v>1170</v>
      </c>
      <c r="L65" s="62">
        <v>400</v>
      </c>
      <c r="M65" s="65">
        <v>57998</v>
      </c>
      <c r="N65" s="65">
        <f t="shared" si="0"/>
        <v>23199200</v>
      </c>
      <c r="O65" s="66"/>
    </row>
    <row r="66" spans="1:15" ht="38.25" customHeight="1" x14ac:dyDescent="0.3">
      <c r="A66" s="58">
        <f t="shared" si="1"/>
        <v>59</v>
      </c>
      <c r="B66" s="60" t="s">
        <v>1163</v>
      </c>
      <c r="C66" s="11" t="s">
        <v>1048</v>
      </c>
      <c r="D66" s="67" t="s">
        <v>1182</v>
      </c>
      <c r="E66" s="58" t="s">
        <v>27</v>
      </c>
      <c r="F66" s="56" t="s">
        <v>849</v>
      </c>
      <c r="G66" s="64">
        <v>44874</v>
      </c>
      <c r="H66" s="56">
        <v>776866</v>
      </c>
      <c r="I66" s="56" t="s">
        <v>754</v>
      </c>
      <c r="J66" s="57">
        <v>204774500</v>
      </c>
      <c r="K66" s="59" t="s">
        <v>1172</v>
      </c>
      <c r="L66" s="62">
        <v>100</v>
      </c>
      <c r="M66" s="65">
        <v>4400</v>
      </c>
      <c r="N66" s="65">
        <f t="shared" si="0"/>
        <v>440000</v>
      </c>
      <c r="O66" s="66"/>
    </row>
    <row r="67" spans="1:15" ht="38.25" customHeight="1" x14ac:dyDescent="0.3">
      <c r="A67" s="58">
        <f t="shared" si="1"/>
        <v>60</v>
      </c>
      <c r="B67" s="60" t="s">
        <v>1163</v>
      </c>
      <c r="C67" s="11" t="s">
        <v>1049</v>
      </c>
      <c r="D67" s="67" t="s">
        <v>1177</v>
      </c>
      <c r="E67" s="58" t="s">
        <v>27</v>
      </c>
      <c r="F67" s="56" t="s">
        <v>850</v>
      </c>
      <c r="G67" s="64">
        <v>44870</v>
      </c>
      <c r="H67" s="56">
        <v>768033</v>
      </c>
      <c r="I67" s="56" t="s">
        <v>754</v>
      </c>
      <c r="J67" s="57">
        <v>204774500</v>
      </c>
      <c r="K67" s="59" t="s">
        <v>1170</v>
      </c>
      <c r="L67" s="62">
        <v>4000</v>
      </c>
      <c r="M67" s="65">
        <v>890</v>
      </c>
      <c r="N67" s="65">
        <f t="shared" si="0"/>
        <v>3560000</v>
      </c>
      <c r="O67" s="66"/>
    </row>
    <row r="68" spans="1:15" ht="38.25" customHeight="1" x14ac:dyDescent="0.3">
      <c r="A68" s="58">
        <f t="shared" si="1"/>
        <v>61</v>
      </c>
      <c r="B68" s="60" t="s">
        <v>1163</v>
      </c>
      <c r="C68" s="11" t="s">
        <v>1050</v>
      </c>
      <c r="D68" s="67" t="s">
        <v>1177</v>
      </c>
      <c r="E68" s="58" t="s">
        <v>1164</v>
      </c>
      <c r="F68" s="56" t="s">
        <v>851</v>
      </c>
      <c r="G68" s="64">
        <v>44865</v>
      </c>
      <c r="H68" s="56">
        <v>754094</v>
      </c>
      <c r="I68" s="56" t="s">
        <v>773</v>
      </c>
      <c r="J68" s="57" t="s">
        <v>1165</v>
      </c>
      <c r="K68" s="59" t="s">
        <v>1168</v>
      </c>
      <c r="L68" s="62">
        <v>16</v>
      </c>
      <c r="M68" s="65">
        <v>295000</v>
      </c>
      <c r="N68" s="65">
        <f t="shared" si="0"/>
        <v>4720000</v>
      </c>
      <c r="O68" s="66"/>
    </row>
    <row r="69" spans="1:15" ht="38.25" customHeight="1" x14ac:dyDescent="0.3">
      <c r="A69" s="58">
        <f t="shared" si="1"/>
        <v>62</v>
      </c>
      <c r="B69" s="60" t="s">
        <v>1163</v>
      </c>
      <c r="C69" s="11" t="s">
        <v>1051</v>
      </c>
      <c r="D69" s="67" t="s">
        <v>1177</v>
      </c>
      <c r="E69" s="58" t="s">
        <v>1164</v>
      </c>
      <c r="F69" s="56" t="s">
        <v>852</v>
      </c>
      <c r="G69" s="64">
        <v>44863</v>
      </c>
      <c r="H69" s="56">
        <v>747274</v>
      </c>
      <c r="I69" s="56" t="s">
        <v>774</v>
      </c>
      <c r="J69" s="57">
        <v>309011762</v>
      </c>
      <c r="K69" s="59" t="s">
        <v>1168</v>
      </c>
      <c r="L69" s="62">
        <v>120</v>
      </c>
      <c r="M69" s="65">
        <v>15000</v>
      </c>
      <c r="N69" s="65">
        <f t="shared" si="0"/>
        <v>1800000</v>
      </c>
      <c r="O69" s="66"/>
    </row>
    <row r="70" spans="1:15" ht="38.25" customHeight="1" x14ac:dyDescent="0.3">
      <c r="A70" s="58">
        <f t="shared" si="1"/>
        <v>63</v>
      </c>
      <c r="B70" s="60" t="s">
        <v>1163</v>
      </c>
      <c r="C70" s="11" t="s">
        <v>1051</v>
      </c>
      <c r="D70" s="67" t="s">
        <v>1177</v>
      </c>
      <c r="E70" s="58" t="s">
        <v>1164</v>
      </c>
      <c r="F70" s="56" t="s">
        <v>853</v>
      </c>
      <c r="G70" s="64">
        <v>44863</v>
      </c>
      <c r="H70" s="56">
        <v>747259</v>
      </c>
      <c r="I70" s="56" t="s">
        <v>774</v>
      </c>
      <c r="J70" s="57">
        <v>309011762</v>
      </c>
      <c r="K70" s="59" t="s">
        <v>1168</v>
      </c>
      <c r="L70" s="62">
        <v>680</v>
      </c>
      <c r="M70" s="65">
        <v>15000</v>
      </c>
      <c r="N70" s="65">
        <f t="shared" si="0"/>
        <v>10200000</v>
      </c>
      <c r="O70" s="66"/>
    </row>
    <row r="71" spans="1:15" ht="38.25" customHeight="1" x14ac:dyDescent="0.3">
      <c r="A71" s="58">
        <f t="shared" si="1"/>
        <v>64</v>
      </c>
      <c r="B71" s="60" t="s">
        <v>1163</v>
      </c>
      <c r="C71" s="11" t="s">
        <v>1052</v>
      </c>
      <c r="D71" s="56" t="s">
        <v>1177</v>
      </c>
      <c r="E71" s="58" t="s">
        <v>1164</v>
      </c>
      <c r="F71" s="56" t="s">
        <v>854</v>
      </c>
      <c r="G71" s="64">
        <v>44863</v>
      </c>
      <c r="H71" s="56">
        <v>746722</v>
      </c>
      <c r="I71" s="56" t="s">
        <v>748</v>
      </c>
      <c r="J71" s="57">
        <v>502631900</v>
      </c>
      <c r="K71" s="59" t="s">
        <v>1170</v>
      </c>
      <c r="L71" s="62">
        <v>20</v>
      </c>
      <c r="M71" s="65">
        <v>300000</v>
      </c>
      <c r="N71" s="65">
        <f t="shared" si="0"/>
        <v>6000000</v>
      </c>
      <c r="O71" s="66"/>
    </row>
    <row r="72" spans="1:15" ht="38.25" customHeight="1" x14ac:dyDescent="0.3">
      <c r="A72" s="58">
        <f t="shared" si="1"/>
        <v>65</v>
      </c>
      <c r="B72" s="60" t="s">
        <v>1163</v>
      </c>
      <c r="C72" s="11" t="s">
        <v>1053</v>
      </c>
      <c r="D72" s="67" t="s">
        <v>1177</v>
      </c>
      <c r="E72" s="58" t="s">
        <v>27</v>
      </c>
      <c r="F72" s="56" t="s">
        <v>855</v>
      </c>
      <c r="G72" s="64">
        <v>44861</v>
      </c>
      <c r="H72" s="56">
        <v>741650</v>
      </c>
      <c r="I72" s="56" t="s">
        <v>1147</v>
      </c>
      <c r="J72" s="57">
        <v>306016346</v>
      </c>
      <c r="K72" s="59" t="s">
        <v>1170</v>
      </c>
      <c r="L72" s="62">
        <v>4</v>
      </c>
      <c r="M72" s="65">
        <v>565000</v>
      </c>
      <c r="N72" s="65">
        <f t="shared" si="0"/>
        <v>2260000</v>
      </c>
      <c r="O72" s="66"/>
    </row>
    <row r="73" spans="1:15" ht="38.25" customHeight="1" x14ac:dyDescent="0.3">
      <c r="A73" s="58">
        <f t="shared" si="1"/>
        <v>66</v>
      </c>
      <c r="B73" s="60" t="s">
        <v>1163</v>
      </c>
      <c r="C73" s="11" t="s">
        <v>1054</v>
      </c>
      <c r="D73" s="67" t="s">
        <v>1178</v>
      </c>
      <c r="E73" s="58" t="s">
        <v>1164</v>
      </c>
      <c r="F73" s="56" t="s">
        <v>856</v>
      </c>
      <c r="G73" s="64">
        <v>44860</v>
      </c>
      <c r="H73" s="56">
        <v>737428</v>
      </c>
      <c r="I73" s="56" t="s">
        <v>746</v>
      </c>
      <c r="J73" s="57">
        <v>203526175</v>
      </c>
      <c r="K73" s="59" t="s">
        <v>1170</v>
      </c>
      <c r="L73" s="62">
        <v>20</v>
      </c>
      <c r="M73" s="65">
        <v>95000</v>
      </c>
      <c r="N73" s="65">
        <f t="shared" si="0"/>
        <v>1900000</v>
      </c>
      <c r="O73" s="66"/>
    </row>
    <row r="74" spans="1:15" ht="38.25" customHeight="1" x14ac:dyDescent="0.3">
      <c r="A74" s="58">
        <f t="shared" si="1"/>
        <v>67</v>
      </c>
      <c r="B74" s="60" t="s">
        <v>1163</v>
      </c>
      <c r="C74" s="11" t="s">
        <v>1055</v>
      </c>
      <c r="D74" s="67" t="s">
        <v>1179</v>
      </c>
      <c r="E74" s="58" t="s">
        <v>27</v>
      </c>
      <c r="F74" s="56" t="s">
        <v>857</v>
      </c>
      <c r="G74" s="64">
        <v>44860</v>
      </c>
      <c r="H74" s="56">
        <v>736715</v>
      </c>
      <c r="I74" s="56" t="s">
        <v>1148</v>
      </c>
      <c r="J74" s="57">
        <v>307076485</v>
      </c>
      <c r="K74" s="59" t="s">
        <v>1176</v>
      </c>
      <c r="L74" s="62">
        <v>60</v>
      </c>
      <c r="M74" s="65">
        <v>55000</v>
      </c>
      <c r="N74" s="65">
        <f t="shared" si="0"/>
        <v>3300000</v>
      </c>
      <c r="O74" s="66"/>
    </row>
    <row r="75" spans="1:15" ht="38.25" customHeight="1" x14ac:dyDescent="0.3">
      <c r="A75" s="58">
        <f t="shared" si="1"/>
        <v>68</v>
      </c>
      <c r="B75" s="60" t="s">
        <v>1163</v>
      </c>
      <c r="C75" s="11" t="s">
        <v>1056</v>
      </c>
      <c r="D75" s="67" t="s">
        <v>1179</v>
      </c>
      <c r="E75" s="58" t="s">
        <v>1164</v>
      </c>
      <c r="F75" s="56" t="s">
        <v>858</v>
      </c>
      <c r="G75" s="64">
        <v>44856</v>
      </c>
      <c r="H75" s="56">
        <v>728200</v>
      </c>
      <c r="I75" s="56" t="s">
        <v>755</v>
      </c>
      <c r="J75" s="57">
        <v>200149084</v>
      </c>
      <c r="K75" s="59" t="s">
        <v>1169</v>
      </c>
      <c r="L75" s="62">
        <v>3</v>
      </c>
      <c r="M75" s="65">
        <v>1474300</v>
      </c>
      <c r="N75" s="65">
        <f t="shared" si="0"/>
        <v>4422900</v>
      </c>
      <c r="O75" s="66"/>
    </row>
    <row r="76" spans="1:15" ht="38.25" customHeight="1" x14ac:dyDescent="0.3">
      <c r="A76" s="58">
        <f t="shared" ref="A76:A139" si="3">1+A75</f>
        <v>69</v>
      </c>
      <c r="B76" s="60" t="s">
        <v>1163</v>
      </c>
      <c r="C76" s="11" t="s">
        <v>1057</v>
      </c>
      <c r="D76" s="67" t="s">
        <v>1177</v>
      </c>
      <c r="E76" s="58" t="s">
        <v>1164</v>
      </c>
      <c r="F76" s="56" t="s">
        <v>859</v>
      </c>
      <c r="G76" s="64">
        <v>44856</v>
      </c>
      <c r="H76" s="56">
        <v>727823</v>
      </c>
      <c r="I76" s="56" t="s">
        <v>1149</v>
      </c>
      <c r="J76" s="57">
        <v>489196394</v>
      </c>
      <c r="K76" s="59" t="s">
        <v>1169</v>
      </c>
      <c r="L76" s="62">
        <v>1</v>
      </c>
      <c r="M76" s="65">
        <v>3500000</v>
      </c>
      <c r="N76" s="65">
        <f t="shared" si="0"/>
        <v>3500000</v>
      </c>
      <c r="O76" s="66"/>
    </row>
    <row r="77" spans="1:15" ht="38.25" customHeight="1" x14ac:dyDescent="0.3">
      <c r="A77" s="58">
        <f t="shared" si="3"/>
        <v>70</v>
      </c>
      <c r="B77" s="60" t="s">
        <v>1163</v>
      </c>
      <c r="C77" s="11" t="s">
        <v>1058</v>
      </c>
      <c r="D77" s="67" t="s">
        <v>1178</v>
      </c>
      <c r="E77" s="58" t="s">
        <v>27</v>
      </c>
      <c r="F77" s="56" t="s">
        <v>860</v>
      </c>
      <c r="G77" s="64">
        <v>44855</v>
      </c>
      <c r="H77" s="56">
        <v>724253</v>
      </c>
      <c r="I77" s="56" t="s">
        <v>754</v>
      </c>
      <c r="J77" s="57">
        <v>204774500</v>
      </c>
      <c r="K77" s="59" t="s">
        <v>1174</v>
      </c>
      <c r="L77" s="62">
        <v>10</v>
      </c>
      <c r="M77" s="65">
        <v>38400</v>
      </c>
      <c r="N77" s="65">
        <f t="shared" si="0"/>
        <v>384000</v>
      </c>
      <c r="O77" s="66"/>
    </row>
    <row r="78" spans="1:15" ht="38.25" customHeight="1" x14ac:dyDescent="0.3">
      <c r="A78" s="58">
        <f t="shared" si="3"/>
        <v>71</v>
      </c>
      <c r="B78" s="60" t="s">
        <v>1163</v>
      </c>
      <c r="C78" s="11" t="s">
        <v>1059</v>
      </c>
      <c r="D78" s="67" t="s">
        <v>1178</v>
      </c>
      <c r="E78" s="58" t="s">
        <v>1164</v>
      </c>
      <c r="F78" s="56" t="s">
        <v>861</v>
      </c>
      <c r="G78" s="64">
        <v>44853</v>
      </c>
      <c r="H78" s="56">
        <v>717563</v>
      </c>
      <c r="I78" s="56" t="s">
        <v>746</v>
      </c>
      <c r="J78" s="57">
        <v>203526175</v>
      </c>
      <c r="K78" s="59" t="s">
        <v>1170</v>
      </c>
      <c r="L78" s="62">
        <v>20</v>
      </c>
      <c r="M78" s="65">
        <v>75000</v>
      </c>
      <c r="N78" s="65">
        <f t="shared" si="0"/>
        <v>1500000</v>
      </c>
      <c r="O78" s="66"/>
    </row>
    <row r="79" spans="1:15" ht="38.25" customHeight="1" x14ac:dyDescent="0.3">
      <c r="A79" s="58">
        <f t="shared" si="3"/>
        <v>72</v>
      </c>
      <c r="B79" s="60" t="s">
        <v>1163</v>
      </c>
      <c r="C79" s="11" t="s">
        <v>1060</v>
      </c>
      <c r="D79" s="67" t="s">
        <v>1178</v>
      </c>
      <c r="E79" s="58" t="s">
        <v>1164</v>
      </c>
      <c r="F79" s="56" t="s">
        <v>862</v>
      </c>
      <c r="G79" s="64">
        <v>44853</v>
      </c>
      <c r="H79" s="56">
        <v>716835</v>
      </c>
      <c r="I79" s="56" t="s">
        <v>746</v>
      </c>
      <c r="J79" s="57">
        <v>203526175</v>
      </c>
      <c r="K79" s="59" t="s">
        <v>1169</v>
      </c>
      <c r="L79" s="62">
        <v>3000</v>
      </c>
      <c r="M79" s="65">
        <v>1750</v>
      </c>
      <c r="N79" s="65">
        <f t="shared" si="0"/>
        <v>5250000</v>
      </c>
      <c r="O79" s="66"/>
    </row>
    <row r="80" spans="1:15" ht="38.25" customHeight="1" x14ac:dyDescent="0.3">
      <c r="A80" s="58">
        <f t="shared" si="3"/>
        <v>73</v>
      </c>
      <c r="B80" s="60" t="s">
        <v>1163</v>
      </c>
      <c r="C80" s="11" t="s">
        <v>1055</v>
      </c>
      <c r="D80" s="67" t="s">
        <v>1182</v>
      </c>
      <c r="E80" s="58" t="s">
        <v>27</v>
      </c>
      <c r="F80" s="56" t="s">
        <v>863</v>
      </c>
      <c r="G80" s="64">
        <v>44849</v>
      </c>
      <c r="H80" s="56">
        <v>708437</v>
      </c>
      <c r="I80" s="56" t="s">
        <v>1148</v>
      </c>
      <c r="J80" s="57">
        <v>307076485</v>
      </c>
      <c r="K80" s="59" t="s">
        <v>1170</v>
      </c>
      <c r="L80" s="62">
        <v>20</v>
      </c>
      <c r="M80" s="65">
        <v>215000</v>
      </c>
      <c r="N80" s="65">
        <f t="shared" si="0"/>
        <v>4300000</v>
      </c>
      <c r="O80" s="66"/>
    </row>
    <row r="81" spans="1:15" ht="38.25" customHeight="1" x14ac:dyDescent="0.3">
      <c r="A81" s="58">
        <f t="shared" si="3"/>
        <v>74</v>
      </c>
      <c r="B81" s="60" t="s">
        <v>1163</v>
      </c>
      <c r="C81" s="11" t="s">
        <v>1061</v>
      </c>
      <c r="D81" s="67" t="s">
        <v>1178</v>
      </c>
      <c r="E81" s="58" t="s">
        <v>1164</v>
      </c>
      <c r="F81" s="56" t="s">
        <v>864</v>
      </c>
      <c r="G81" s="64">
        <v>44848</v>
      </c>
      <c r="H81" s="56">
        <v>706533</v>
      </c>
      <c r="I81" s="56" t="s">
        <v>747</v>
      </c>
      <c r="J81" s="57">
        <v>308628739</v>
      </c>
      <c r="K81" s="59" t="s">
        <v>1169</v>
      </c>
      <c r="L81" s="62">
        <v>1</v>
      </c>
      <c r="M81" s="65">
        <v>2065400</v>
      </c>
      <c r="N81" s="65">
        <f t="shared" ref="N81:N229" si="4">+L81*M81</f>
        <v>2065400</v>
      </c>
      <c r="O81" s="66"/>
    </row>
    <row r="82" spans="1:15" ht="38.25" customHeight="1" x14ac:dyDescent="0.3">
      <c r="A82" s="58">
        <f t="shared" si="3"/>
        <v>75</v>
      </c>
      <c r="B82" s="60" t="s">
        <v>1163</v>
      </c>
      <c r="C82" s="11" t="s">
        <v>1055</v>
      </c>
      <c r="D82" s="67" t="s">
        <v>1182</v>
      </c>
      <c r="E82" s="58" t="s">
        <v>27</v>
      </c>
      <c r="F82" s="56" t="s">
        <v>865</v>
      </c>
      <c r="G82" s="64">
        <v>44848</v>
      </c>
      <c r="H82" s="56">
        <v>703716</v>
      </c>
      <c r="I82" s="56" t="s">
        <v>1150</v>
      </c>
      <c r="J82" s="57">
        <v>307089263</v>
      </c>
      <c r="K82" s="59" t="s">
        <v>1170</v>
      </c>
      <c r="L82" s="62">
        <v>40</v>
      </c>
      <c r="M82" s="65">
        <v>239999</v>
      </c>
      <c r="N82" s="65">
        <f t="shared" si="4"/>
        <v>9599960</v>
      </c>
      <c r="O82" s="66"/>
    </row>
    <row r="83" spans="1:15" ht="38.25" customHeight="1" x14ac:dyDescent="0.3">
      <c r="A83" s="58">
        <f t="shared" si="3"/>
        <v>76</v>
      </c>
      <c r="B83" s="60" t="s">
        <v>1163</v>
      </c>
      <c r="C83" s="11" t="s">
        <v>1033</v>
      </c>
      <c r="D83" s="67" t="s">
        <v>1182</v>
      </c>
      <c r="E83" s="58" t="s">
        <v>27</v>
      </c>
      <c r="F83" s="56" t="s">
        <v>866</v>
      </c>
      <c r="G83" s="64">
        <v>44844</v>
      </c>
      <c r="H83" s="56">
        <v>695555</v>
      </c>
      <c r="I83" s="56" t="s">
        <v>1151</v>
      </c>
      <c r="J83" s="57">
        <v>564970013</v>
      </c>
      <c r="K83" s="59" t="s">
        <v>1170</v>
      </c>
      <c r="L83" s="62">
        <v>40</v>
      </c>
      <c r="M83" s="65">
        <v>51033</v>
      </c>
      <c r="N83" s="65">
        <f t="shared" si="4"/>
        <v>2041320</v>
      </c>
      <c r="O83" s="66"/>
    </row>
    <row r="84" spans="1:15" ht="38.25" customHeight="1" x14ac:dyDescent="0.3">
      <c r="A84" s="58">
        <f t="shared" si="3"/>
        <v>77</v>
      </c>
      <c r="B84" s="60" t="s">
        <v>1163</v>
      </c>
      <c r="C84" s="11" t="s">
        <v>1033</v>
      </c>
      <c r="D84" s="67" t="s">
        <v>1177</v>
      </c>
      <c r="E84" s="58" t="s">
        <v>27</v>
      </c>
      <c r="F84" s="56" t="s">
        <v>867</v>
      </c>
      <c r="G84" s="64">
        <v>44843</v>
      </c>
      <c r="H84" s="56">
        <v>692448</v>
      </c>
      <c r="I84" s="56" t="s">
        <v>1147</v>
      </c>
      <c r="J84" s="57">
        <v>306016346</v>
      </c>
      <c r="K84" s="59" t="s">
        <v>1170</v>
      </c>
      <c r="L84" s="62">
        <v>2</v>
      </c>
      <c r="M84" s="65">
        <v>1825000</v>
      </c>
      <c r="N84" s="65">
        <f t="shared" si="4"/>
        <v>3650000</v>
      </c>
      <c r="O84" s="66"/>
    </row>
    <row r="85" spans="1:15" ht="38.25" customHeight="1" x14ac:dyDescent="0.3">
      <c r="A85" s="58">
        <f t="shared" si="3"/>
        <v>78</v>
      </c>
      <c r="B85" s="60" t="s">
        <v>1163</v>
      </c>
      <c r="C85" s="11" t="s">
        <v>1047</v>
      </c>
      <c r="D85" s="67" t="s">
        <v>1177</v>
      </c>
      <c r="E85" s="58" t="s">
        <v>27</v>
      </c>
      <c r="F85" s="56" t="s">
        <v>868</v>
      </c>
      <c r="G85" s="64">
        <v>44843</v>
      </c>
      <c r="H85" s="56">
        <v>692377</v>
      </c>
      <c r="I85" s="56" t="s">
        <v>1152</v>
      </c>
      <c r="J85" s="57">
        <v>309893244</v>
      </c>
      <c r="K85" s="59" t="s">
        <v>1170</v>
      </c>
      <c r="L85" s="62">
        <v>2000</v>
      </c>
      <c r="M85" s="65">
        <v>5000</v>
      </c>
      <c r="N85" s="65">
        <f t="shared" si="4"/>
        <v>10000000</v>
      </c>
      <c r="O85" s="66"/>
    </row>
    <row r="86" spans="1:15" ht="38.25" customHeight="1" x14ac:dyDescent="0.3">
      <c r="A86" s="58">
        <f t="shared" si="3"/>
        <v>79</v>
      </c>
      <c r="B86" s="60" t="s">
        <v>1163</v>
      </c>
      <c r="C86" s="11" t="s">
        <v>1062</v>
      </c>
      <c r="D86" s="67" t="s">
        <v>1177</v>
      </c>
      <c r="E86" s="58" t="s">
        <v>27</v>
      </c>
      <c r="F86" s="56" t="s">
        <v>869</v>
      </c>
      <c r="G86" s="64">
        <v>44843</v>
      </c>
      <c r="H86" s="56">
        <v>691156</v>
      </c>
      <c r="I86" s="56" t="s">
        <v>1152</v>
      </c>
      <c r="J86" s="57">
        <v>309893244</v>
      </c>
      <c r="K86" s="59" t="s">
        <v>1173</v>
      </c>
      <c r="L86" s="62">
        <v>980</v>
      </c>
      <c r="M86" s="65">
        <v>13999</v>
      </c>
      <c r="N86" s="65">
        <f t="shared" si="4"/>
        <v>13719020</v>
      </c>
      <c r="O86" s="66"/>
    </row>
    <row r="87" spans="1:15" ht="38.25" customHeight="1" x14ac:dyDescent="0.3">
      <c r="A87" s="58">
        <f t="shared" si="3"/>
        <v>80</v>
      </c>
      <c r="B87" s="60" t="s">
        <v>1163</v>
      </c>
      <c r="C87" s="11" t="s">
        <v>1047</v>
      </c>
      <c r="D87" s="67" t="s">
        <v>1177</v>
      </c>
      <c r="E87" s="58" t="s">
        <v>27</v>
      </c>
      <c r="F87" s="56" t="s">
        <v>870</v>
      </c>
      <c r="G87" s="64">
        <v>44842</v>
      </c>
      <c r="H87" s="56">
        <v>690723</v>
      </c>
      <c r="I87" s="56" t="s">
        <v>1152</v>
      </c>
      <c r="J87" s="57">
        <v>309893244</v>
      </c>
      <c r="K87" s="59" t="s">
        <v>1170</v>
      </c>
      <c r="L87" s="62">
        <v>3000</v>
      </c>
      <c r="M87" s="65">
        <v>4800</v>
      </c>
      <c r="N87" s="65">
        <f t="shared" si="4"/>
        <v>14400000</v>
      </c>
      <c r="O87" s="66"/>
    </row>
    <row r="88" spans="1:15" ht="38.25" customHeight="1" x14ac:dyDescent="0.3">
      <c r="A88" s="58">
        <f t="shared" si="3"/>
        <v>81</v>
      </c>
      <c r="B88" s="60" t="s">
        <v>1163</v>
      </c>
      <c r="C88" s="11" t="s">
        <v>1047</v>
      </c>
      <c r="D88" s="67" t="s">
        <v>1177</v>
      </c>
      <c r="E88" s="58" t="s">
        <v>27</v>
      </c>
      <c r="F88" s="56" t="s">
        <v>871</v>
      </c>
      <c r="G88" s="64">
        <v>44842</v>
      </c>
      <c r="H88" s="56">
        <v>690719</v>
      </c>
      <c r="I88" s="56" t="s">
        <v>1152</v>
      </c>
      <c r="J88" s="57">
        <v>309893244</v>
      </c>
      <c r="K88" s="59" t="s">
        <v>1170</v>
      </c>
      <c r="L88" s="62">
        <v>3000</v>
      </c>
      <c r="M88" s="65">
        <v>4700</v>
      </c>
      <c r="N88" s="65">
        <f t="shared" si="4"/>
        <v>14100000</v>
      </c>
      <c r="O88" s="66"/>
    </row>
    <row r="89" spans="1:15" ht="38.25" customHeight="1" x14ac:dyDescent="0.3">
      <c r="A89" s="58">
        <f t="shared" si="3"/>
        <v>82</v>
      </c>
      <c r="B89" s="60" t="s">
        <v>1163</v>
      </c>
      <c r="C89" s="11" t="s">
        <v>1047</v>
      </c>
      <c r="D89" s="67" t="s">
        <v>1177</v>
      </c>
      <c r="E89" s="58" t="s">
        <v>27</v>
      </c>
      <c r="F89" s="56" t="s">
        <v>872</v>
      </c>
      <c r="G89" s="64">
        <v>44842</v>
      </c>
      <c r="H89" s="56">
        <v>690713</v>
      </c>
      <c r="I89" s="56" t="s">
        <v>754</v>
      </c>
      <c r="J89" s="57">
        <v>204774500</v>
      </c>
      <c r="K89" s="59" t="s">
        <v>1170</v>
      </c>
      <c r="L89" s="62">
        <v>500</v>
      </c>
      <c r="M89" s="65">
        <v>61400</v>
      </c>
      <c r="N89" s="65">
        <f t="shared" si="4"/>
        <v>30700000</v>
      </c>
      <c r="O89" s="66"/>
    </row>
    <row r="90" spans="1:15" ht="38.25" customHeight="1" x14ac:dyDescent="0.3">
      <c r="A90" s="58">
        <f t="shared" si="3"/>
        <v>83</v>
      </c>
      <c r="B90" s="60" t="s">
        <v>1163</v>
      </c>
      <c r="C90" s="11" t="s">
        <v>1063</v>
      </c>
      <c r="D90" s="67" t="s">
        <v>1177</v>
      </c>
      <c r="E90" s="58" t="s">
        <v>27</v>
      </c>
      <c r="F90" s="56" t="s">
        <v>873</v>
      </c>
      <c r="G90" s="64">
        <v>44842</v>
      </c>
      <c r="H90" s="56">
        <v>690709</v>
      </c>
      <c r="I90" s="56" t="s">
        <v>1152</v>
      </c>
      <c r="J90" s="57">
        <v>309893244</v>
      </c>
      <c r="K90" s="59" t="s">
        <v>1170</v>
      </c>
      <c r="L90" s="62">
        <v>20</v>
      </c>
      <c r="M90" s="65">
        <v>15000</v>
      </c>
      <c r="N90" s="65">
        <f t="shared" si="4"/>
        <v>300000</v>
      </c>
      <c r="O90" s="66"/>
    </row>
    <row r="91" spans="1:15" ht="38.25" customHeight="1" x14ac:dyDescent="0.3">
      <c r="A91" s="58">
        <f t="shared" si="3"/>
        <v>84</v>
      </c>
      <c r="B91" s="60" t="s">
        <v>1163</v>
      </c>
      <c r="C91" s="11" t="s">
        <v>1046</v>
      </c>
      <c r="D91" s="67" t="s">
        <v>1177</v>
      </c>
      <c r="E91" s="58" t="s">
        <v>27</v>
      </c>
      <c r="F91" s="56" t="s">
        <v>874</v>
      </c>
      <c r="G91" s="64">
        <v>44842</v>
      </c>
      <c r="H91" s="56">
        <v>690707</v>
      </c>
      <c r="I91" s="56" t="s">
        <v>457</v>
      </c>
      <c r="J91" s="57">
        <v>305721261</v>
      </c>
      <c r="K91" s="59" t="s">
        <v>1170</v>
      </c>
      <c r="L91" s="62">
        <v>20</v>
      </c>
      <c r="M91" s="65">
        <v>329999</v>
      </c>
      <c r="N91" s="65">
        <f t="shared" si="4"/>
        <v>6599980</v>
      </c>
      <c r="O91" s="66"/>
    </row>
    <row r="92" spans="1:15" ht="38.25" customHeight="1" x14ac:dyDescent="0.3">
      <c r="A92" s="58">
        <f t="shared" si="3"/>
        <v>85</v>
      </c>
      <c r="B92" s="60" t="s">
        <v>1163</v>
      </c>
      <c r="C92" s="11" t="s">
        <v>1043</v>
      </c>
      <c r="D92" s="67" t="s">
        <v>1177</v>
      </c>
      <c r="E92" s="58" t="s">
        <v>27</v>
      </c>
      <c r="F92" s="56" t="s">
        <v>875</v>
      </c>
      <c r="G92" s="64">
        <v>44842</v>
      </c>
      <c r="H92" s="56">
        <v>690706</v>
      </c>
      <c r="I92" s="56" t="s">
        <v>1153</v>
      </c>
      <c r="J92" s="57">
        <v>309568164</v>
      </c>
      <c r="K92" s="59" t="s">
        <v>1170</v>
      </c>
      <c r="L92" s="62">
        <v>20</v>
      </c>
      <c r="M92" s="65">
        <v>699999</v>
      </c>
      <c r="N92" s="65">
        <f t="shared" si="4"/>
        <v>13999980</v>
      </c>
      <c r="O92" s="66"/>
    </row>
    <row r="93" spans="1:15" ht="38.25" customHeight="1" x14ac:dyDescent="0.3">
      <c r="A93" s="58">
        <f t="shared" si="3"/>
        <v>86</v>
      </c>
      <c r="B93" s="60" t="s">
        <v>1163</v>
      </c>
      <c r="C93" s="11" t="s">
        <v>1062</v>
      </c>
      <c r="D93" s="67" t="s">
        <v>1177</v>
      </c>
      <c r="E93" s="58" t="s">
        <v>27</v>
      </c>
      <c r="F93" s="56" t="s">
        <v>876</v>
      </c>
      <c r="G93" s="64">
        <v>44842</v>
      </c>
      <c r="H93" s="56">
        <v>690697</v>
      </c>
      <c r="I93" s="56" t="s">
        <v>1152</v>
      </c>
      <c r="J93" s="57">
        <v>309893244</v>
      </c>
      <c r="K93" s="59" t="s">
        <v>1173</v>
      </c>
      <c r="L93" s="62">
        <v>20</v>
      </c>
      <c r="M93" s="65">
        <v>12900</v>
      </c>
      <c r="N93" s="65">
        <f t="shared" si="4"/>
        <v>258000</v>
      </c>
      <c r="O93" s="66"/>
    </row>
    <row r="94" spans="1:15" ht="38.25" customHeight="1" x14ac:dyDescent="0.3">
      <c r="A94" s="58">
        <f t="shared" si="3"/>
        <v>87</v>
      </c>
      <c r="B94" s="60" t="s">
        <v>1163</v>
      </c>
      <c r="C94" s="11" t="s">
        <v>1044</v>
      </c>
      <c r="D94" s="67" t="s">
        <v>1177</v>
      </c>
      <c r="E94" s="58" t="s">
        <v>27</v>
      </c>
      <c r="F94" s="56" t="s">
        <v>877</v>
      </c>
      <c r="G94" s="64">
        <v>44842</v>
      </c>
      <c r="H94" s="56">
        <v>690683</v>
      </c>
      <c r="I94" s="56" t="s">
        <v>1154</v>
      </c>
      <c r="J94" s="57">
        <v>309784023</v>
      </c>
      <c r="K94" s="59" t="s">
        <v>1170</v>
      </c>
      <c r="L94" s="62">
        <v>20</v>
      </c>
      <c r="M94" s="65">
        <v>320000</v>
      </c>
      <c r="N94" s="65">
        <f t="shared" si="4"/>
        <v>6400000</v>
      </c>
      <c r="O94" s="66"/>
    </row>
    <row r="95" spans="1:15" ht="38.25" customHeight="1" x14ac:dyDescent="0.3">
      <c r="A95" s="58">
        <f t="shared" si="3"/>
        <v>88</v>
      </c>
      <c r="B95" s="60" t="s">
        <v>1163</v>
      </c>
      <c r="C95" s="11" t="s">
        <v>1064</v>
      </c>
      <c r="D95" s="67" t="s">
        <v>1177</v>
      </c>
      <c r="E95" s="58" t="s">
        <v>27</v>
      </c>
      <c r="F95" s="56" t="s">
        <v>878</v>
      </c>
      <c r="G95" s="64">
        <v>44842</v>
      </c>
      <c r="H95" s="56">
        <v>688207</v>
      </c>
      <c r="I95" s="56" t="s">
        <v>1155</v>
      </c>
      <c r="J95" s="57">
        <v>307006864</v>
      </c>
      <c r="K95" s="59" t="s">
        <v>1170</v>
      </c>
      <c r="L95" s="62">
        <v>2</v>
      </c>
      <c r="M95" s="65">
        <v>999999</v>
      </c>
      <c r="N95" s="65">
        <f t="shared" si="4"/>
        <v>1999998</v>
      </c>
      <c r="O95" s="66"/>
    </row>
    <row r="96" spans="1:15" ht="38.25" customHeight="1" x14ac:dyDescent="0.3">
      <c r="A96" s="58">
        <f t="shared" si="3"/>
        <v>89</v>
      </c>
      <c r="B96" s="60" t="s">
        <v>1163</v>
      </c>
      <c r="C96" s="11" t="s">
        <v>1061</v>
      </c>
      <c r="D96" s="67" t="s">
        <v>1178</v>
      </c>
      <c r="E96" s="58" t="s">
        <v>1164</v>
      </c>
      <c r="F96" s="56" t="s">
        <v>879</v>
      </c>
      <c r="G96" s="64">
        <v>44840</v>
      </c>
      <c r="H96" s="56">
        <v>682055</v>
      </c>
      <c r="I96" s="56" t="s">
        <v>747</v>
      </c>
      <c r="J96" s="57">
        <v>308628739</v>
      </c>
      <c r="K96" s="59" t="s">
        <v>1169</v>
      </c>
      <c r="L96" s="62">
        <v>1</v>
      </c>
      <c r="M96" s="65">
        <v>3250000</v>
      </c>
      <c r="N96" s="65">
        <f t="shared" si="4"/>
        <v>3250000</v>
      </c>
      <c r="O96" s="66"/>
    </row>
    <row r="97" spans="1:15" ht="38.25" customHeight="1" x14ac:dyDescent="0.3">
      <c r="A97" s="58">
        <f t="shared" si="3"/>
        <v>90</v>
      </c>
      <c r="B97" s="60" t="s">
        <v>1163</v>
      </c>
      <c r="C97" s="11" t="s">
        <v>1065</v>
      </c>
      <c r="D97" s="67" t="s">
        <v>1182</v>
      </c>
      <c r="E97" s="58" t="s">
        <v>27</v>
      </c>
      <c r="F97" s="56" t="s">
        <v>880</v>
      </c>
      <c r="G97" s="64">
        <v>44840</v>
      </c>
      <c r="H97" s="56">
        <v>681920</v>
      </c>
      <c r="I97" s="56" t="s">
        <v>1156</v>
      </c>
      <c r="J97" s="57">
        <v>309769579</v>
      </c>
      <c r="K97" s="59" t="s">
        <v>1170</v>
      </c>
      <c r="L97" s="62">
        <v>100</v>
      </c>
      <c r="M97" s="65">
        <v>13700</v>
      </c>
      <c r="N97" s="65">
        <f t="shared" si="4"/>
        <v>1370000</v>
      </c>
      <c r="O97" s="66"/>
    </row>
    <row r="98" spans="1:15" ht="38.25" customHeight="1" x14ac:dyDescent="0.3">
      <c r="A98" s="58">
        <f t="shared" si="3"/>
        <v>91</v>
      </c>
      <c r="B98" s="60" t="s">
        <v>1163</v>
      </c>
      <c r="C98" s="11" t="s">
        <v>1047</v>
      </c>
      <c r="D98" s="67" t="s">
        <v>1177</v>
      </c>
      <c r="E98" s="58" t="s">
        <v>27</v>
      </c>
      <c r="F98" s="56" t="s">
        <v>881</v>
      </c>
      <c r="G98" s="64">
        <v>44840</v>
      </c>
      <c r="H98" s="56">
        <v>681841</v>
      </c>
      <c r="I98" s="56" t="s">
        <v>1152</v>
      </c>
      <c r="J98" s="57">
        <v>309893244</v>
      </c>
      <c r="K98" s="59" t="s">
        <v>1170</v>
      </c>
      <c r="L98" s="62">
        <v>200</v>
      </c>
      <c r="M98" s="65">
        <v>4120</v>
      </c>
      <c r="N98" s="65">
        <f t="shared" si="4"/>
        <v>824000</v>
      </c>
      <c r="O98" s="66"/>
    </row>
    <row r="99" spans="1:15" ht="38.25" customHeight="1" x14ac:dyDescent="0.3">
      <c r="A99" s="58">
        <f t="shared" si="3"/>
        <v>92</v>
      </c>
      <c r="B99" s="60" t="s">
        <v>1163</v>
      </c>
      <c r="C99" s="11" t="s">
        <v>1066</v>
      </c>
      <c r="D99" s="67" t="s">
        <v>1179</v>
      </c>
      <c r="E99" s="58" t="s">
        <v>27</v>
      </c>
      <c r="F99" s="56" t="s">
        <v>882</v>
      </c>
      <c r="G99" s="64">
        <v>44840</v>
      </c>
      <c r="H99" s="56">
        <v>681760</v>
      </c>
      <c r="I99" s="56" t="s">
        <v>758</v>
      </c>
      <c r="J99" s="57">
        <v>202496753</v>
      </c>
      <c r="K99" s="59" t="s">
        <v>1170</v>
      </c>
      <c r="L99" s="62">
        <v>3</v>
      </c>
      <c r="M99" s="65">
        <v>830000</v>
      </c>
      <c r="N99" s="65">
        <f t="shared" si="4"/>
        <v>2490000</v>
      </c>
      <c r="O99" s="66"/>
    </row>
    <row r="100" spans="1:15" ht="38.25" customHeight="1" x14ac:dyDescent="0.3">
      <c r="A100" s="58">
        <f t="shared" si="3"/>
        <v>93</v>
      </c>
      <c r="B100" s="60" t="s">
        <v>1163</v>
      </c>
      <c r="C100" s="11" t="s">
        <v>1061</v>
      </c>
      <c r="D100" s="67" t="s">
        <v>1178</v>
      </c>
      <c r="E100" s="58" t="s">
        <v>1164</v>
      </c>
      <c r="F100" s="56" t="s">
        <v>883</v>
      </c>
      <c r="G100" s="64">
        <v>44839</v>
      </c>
      <c r="H100" s="56">
        <v>679672</v>
      </c>
      <c r="I100" s="56" t="s">
        <v>747</v>
      </c>
      <c r="J100" s="57">
        <v>308628739</v>
      </c>
      <c r="K100" s="59" t="s">
        <v>1169</v>
      </c>
      <c r="L100" s="62">
        <v>1</v>
      </c>
      <c r="M100" s="65">
        <v>440000</v>
      </c>
      <c r="N100" s="65">
        <f t="shared" si="4"/>
        <v>440000</v>
      </c>
      <c r="O100" s="66"/>
    </row>
    <row r="101" spans="1:15" ht="38.25" customHeight="1" x14ac:dyDescent="0.3">
      <c r="A101" s="58">
        <f t="shared" si="3"/>
        <v>94</v>
      </c>
      <c r="B101" s="60" t="s">
        <v>1163</v>
      </c>
      <c r="C101" s="11" t="s">
        <v>1047</v>
      </c>
      <c r="D101" s="67" t="s">
        <v>1177</v>
      </c>
      <c r="E101" s="58" t="s">
        <v>27</v>
      </c>
      <c r="F101" s="56" t="s">
        <v>884</v>
      </c>
      <c r="G101" s="64">
        <v>44839</v>
      </c>
      <c r="H101" s="56">
        <v>678772</v>
      </c>
      <c r="I101" s="56" t="s">
        <v>1152</v>
      </c>
      <c r="J101" s="57">
        <v>309893244</v>
      </c>
      <c r="K101" s="59" t="s">
        <v>1170</v>
      </c>
      <c r="L101" s="62">
        <v>200</v>
      </c>
      <c r="M101" s="65">
        <v>4659</v>
      </c>
      <c r="N101" s="65">
        <f t="shared" si="4"/>
        <v>931800</v>
      </c>
      <c r="O101" s="66"/>
    </row>
    <row r="102" spans="1:15" ht="38.25" customHeight="1" x14ac:dyDescent="0.3">
      <c r="A102" s="58">
        <f t="shared" si="3"/>
        <v>95</v>
      </c>
      <c r="B102" s="60" t="s">
        <v>574</v>
      </c>
      <c r="C102" s="11" t="s">
        <v>1067</v>
      </c>
      <c r="D102" s="67" t="s">
        <v>1185</v>
      </c>
      <c r="E102" s="58" t="s">
        <v>27</v>
      </c>
      <c r="F102" s="56" t="s">
        <v>885</v>
      </c>
      <c r="G102" s="64">
        <v>44833</v>
      </c>
      <c r="H102" s="56">
        <v>665574</v>
      </c>
      <c r="I102" s="56" t="s">
        <v>782</v>
      </c>
      <c r="J102" s="57">
        <v>306018343</v>
      </c>
      <c r="K102" s="59" t="s">
        <v>1168</v>
      </c>
      <c r="L102" s="62">
        <v>30</v>
      </c>
      <c r="M102" s="65">
        <v>39999</v>
      </c>
      <c r="N102" s="65">
        <f t="shared" si="4"/>
        <v>1199970</v>
      </c>
      <c r="O102" s="66"/>
    </row>
    <row r="103" spans="1:15" ht="38.25" customHeight="1" x14ac:dyDescent="0.3">
      <c r="A103" s="58">
        <f t="shared" si="3"/>
        <v>96</v>
      </c>
      <c r="B103" s="60" t="s">
        <v>574</v>
      </c>
      <c r="C103" s="11" t="s">
        <v>1033</v>
      </c>
      <c r="D103" s="67" t="s">
        <v>1182</v>
      </c>
      <c r="E103" s="58" t="s">
        <v>27</v>
      </c>
      <c r="F103" s="56" t="s">
        <v>886</v>
      </c>
      <c r="G103" s="64">
        <v>44833</v>
      </c>
      <c r="H103" s="56">
        <v>663022</v>
      </c>
      <c r="I103" s="56" t="s">
        <v>783</v>
      </c>
      <c r="J103" s="57">
        <v>306383224</v>
      </c>
      <c r="K103" s="59" t="s">
        <v>1170</v>
      </c>
      <c r="L103" s="62">
        <v>60</v>
      </c>
      <c r="M103" s="65">
        <v>18400</v>
      </c>
      <c r="N103" s="65">
        <f t="shared" si="4"/>
        <v>1104000</v>
      </c>
      <c r="O103" s="66"/>
    </row>
    <row r="104" spans="1:15" ht="38.25" customHeight="1" x14ac:dyDescent="0.3">
      <c r="A104" s="58">
        <f t="shared" si="3"/>
        <v>97</v>
      </c>
      <c r="B104" s="60" t="s">
        <v>574</v>
      </c>
      <c r="C104" s="11" t="s">
        <v>1033</v>
      </c>
      <c r="D104" s="67" t="s">
        <v>1177</v>
      </c>
      <c r="E104" s="58" t="s">
        <v>27</v>
      </c>
      <c r="F104" s="56" t="s">
        <v>887</v>
      </c>
      <c r="G104" s="64">
        <v>44833</v>
      </c>
      <c r="H104" s="56">
        <v>662964</v>
      </c>
      <c r="I104" s="56" t="s">
        <v>784</v>
      </c>
      <c r="J104" s="57" t="s">
        <v>1167</v>
      </c>
      <c r="K104" s="59" t="s">
        <v>1170</v>
      </c>
      <c r="L104" s="62">
        <v>10</v>
      </c>
      <c r="M104" s="65">
        <v>129222</v>
      </c>
      <c r="N104" s="65">
        <f t="shared" si="4"/>
        <v>1292220</v>
      </c>
      <c r="O104" s="66"/>
    </row>
    <row r="105" spans="1:15" ht="38.25" customHeight="1" x14ac:dyDescent="0.3">
      <c r="A105" s="58">
        <f t="shared" si="3"/>
        <v>98</v>
      </c>
      <c r="B105" s="60" t="s">
        <v>574</v>
      </c>
      <c r="C105" s="11" t="s">
        <v>1047</v>
      </c>
      <c r="D105" s="67" t="s">
        <v>1177</v>
      </c>
      <c r="E105" s="58" t="s">
        <v>27</v>
      </c>
      <c r="F105" s="56" t="s">
        <v>888</v>
      </c>
      <c r="G105" s="64">
        <v>44832</v>
      </c>
      <c r="H105" s="56">
        <v>662092</v>
      </c>
      <c r="I105" s="56" t="s">
        <v>785</v>
      </c>
      <c r="J105" s="57">
        <v>548204171</v>
      </c>
      <c r="K105" s="59" t="s">
        <v>1170</v>
      </c>
      <c r="L105" s="62">
        <v>50</v>
      </c>
      <c r="M105" s="65">
        <v>59999</v>
      </c>
      <c r="N105" s="65">
        <f t="shared" si="4"/>
        <v>2999950</v>
      </c>
      <c r="O105" s="66"/>
    </row>
    <row r="106" spans="1:15" ht="38.25" customHeight="1" x14ac:dyDescent="0.3">
      <c r="A106" s="58">
        <f t="shared" si="3"/>
        <v>99</v>
      </c>
      <c r="B106" s="60" t="s">
        <v>574</v>
      </c>
      <c r="C106" s="11" t="s">
        <v>1047</v>
      </c>
      <c r="D106" s="67" t="s">
        <v>1177</v>
      </c>
      <c r="E106" s="58" t="s">
        <v>27</v>
      </c>
      <c r="F106" s="56" t="s">
        <v>889</v>
      </c>
      <c r="G106" s="64">
        <v>44832</v>
      </c>
      <c r="H106" s="56">
        <v>662085</v>
      </c>
      <c r="I106" s="56" t="s">
        <v>786</v>
      </c>
      <c r="J106" s="57">
        <v>204785684</v>
      </c>
      <c r="K106" s="59" t="s">
        <v>1170</v>
      </c>
      <c r="L106" s="62">
        <v>200</v>
      </c>
      <c r="M106" s="65">
        <v>8850</v>
      </c>
      <c r="N106" s="65">
        <f t="shared" si="4"/>
        <v>1770000</v>
      </c>
      <c r="O106" s="66"/>
    </row>
    <row r="107" spans="1:15" ht="38.25" customHeight="1" x14ac:dyDescent="0.3">
      <c r="A107" s="58">
        <f t="shared" si="3"/>
        <v>100</v>
      </c>
      <c r="B107" s="60" t="s">
        <v>574</v>
      </c>
      <c r="C107" s="11" t="s">
        <v>1033</v>
      </c>
      <c r="D107" s="67" t="s">
        <v>1177</v>
      </c>
      <c r="E107" s="58" t="s">
        <v>27</v>
      </c>
      <c r="F107" s="56" t="s">
        <v>890</v>
      </c>
      <c r="G107" s="64">
        <v>44832</v>
      </c>
      <c r="H107" s="56">
        <v>662075</v>
      </c>
      <c r="I107" s="56" t="s">
        <v>787</v>
      </c>
      <c r="J107" s="57">
        <v>309451833</v>
      </c>
      <c r="K107" s="59" t="s">
        <v>1170</v>
      </c>
      <c r="L107" s="62">
        <v>2</v>
      </c>
      <c r="M107" s="65">
        <v>2900000</v>
      </c>
      <c r="N107" s="65">
        <f t="shared" si="4"/>
        <v>5800000</v>
      </c>
      <c r="O107" s="66"/>
    </row>
    <row r="108" spans="1:15" ht="38.25" customHeight="1" x14ac:dyDescent="0.3">
      <c r="A108" s="58">
        <f t="shared" si="3"/>
        <v>101</v>
      </c>
      <c r="B108" s="60" t="s">
        <v>574</v>
      </c>
      <c r="C108" s="11" t="s">
        <v>1030</v>
      </c>
      <c r="D108" s="67" t="s">
        <v>1178</v>
      </c>
      <c r="E108" s="58" t="s">
        <v>27</v>
      </c>
      <c r="F108" s="56" t="s">
        <v>891</v>
      </c>
      <c r="G108" s="64">
        <v>44829</v>
      </c>
      <c r="H108" s="56">
        <v>655503</v>
      </c>
      <c r="I108" s="56" t="s">
        <v>754</v>
      </c>
      <c r="J108" s="57">
        <v>204774500</v>
      </c>
      <c r="K108" s="59" t="s">
        <v>1170</v>
      </c>
      <c r="L108" s="62">
        <v>5</v>
      </c>
      <c r="M108" s="65">
        <v>97400</v>
      </c>
      <c r="N108" s="65">
        <f t="shared" si="4"/>
        <v>487000</v>
      </c>
      <c r="O108" s="66"/>
    </row>
    <row r="109" spans="1:15" ht="38.25" customHeight="1" x14ac:dyDescent="0.3">
      <c r="A109" s="58">
        <f t="shared" si="3"/>
        <v>102</v>
      </c>
      <c r="B109" s="60" t="s">
        <v>574</v>
      </c>
      <c r="C109" s="11" t="s">
        <v>1068</v>
      </c>
      <c r="D109" s="67" t="s">
        <v>798</v>
      </c>
      <c r="E109" s="58" t="s">
        <v>27</v>
      </c>
      <c r="F109" s="56" t="s">
        <v>892</v>
      </c>
      <c r="G109" s="64">
        <v>44828</v>
      </c>
      <c r="H109" s="56">
        <v>652611</v>
      </c>
      <c r="I109" s="56" t="s">
        <v>788</v>
      </c>
      <c r="J109" s="57">
        <v>309553452</v>
      </c>
      <c r="K109" s="59" t="s">
        <v>1170</v>
      </c>
      <c r="L109" s="62">
        <v>5</v>
      </c>
      <c r="M109" s="65">
        <v>54800</v>
      </c>
      <c r="N109" s="65">
        <f t="shared" si="4"/>
        <v>274000</v>
      </c>
      <c r="O109" s="66"/>
    </row>
    <row r="110" spans="1:15" ht="38.25" customHeight="1" x14ac:dyDescent="0.3">
      <c r="A110" s="58">
        <f t="shared" si="3"/>
        <v>103</v>
      </c>
      <c r="B110" s="60" t="s">
        <v>574</v>
      </c>
      <c r="C110" s="11" t="s">
        <v>1033</v>
      </c>
      <c r="D110" s="67" t="s">
        <v>1185</v>
      </c>
      <c r="E110" s="58" t="s">
        <v>27</v>
      </c>
      <c r="F110" s="56" t="s">
        <v>893</v>
      </c>
      <c r="G110" s="64">
        <v>44828</v>
      </c>
      <c r="H110" s="56">
        <v>651268</v>
      </c>
      <c r="I110" s="56" t="s">
        <v>789</v>
      </c>
      <c r="J110" s="57">
        <v>593412249</v>
      </c>
      <c r="K110" s="59" t="s">
        <v>1170</v>
      </c>
      <c r="L110" s="62">
        <v>11</v>
      </c>
      <c r="M110" s="65">
        <v>68787</v>
      </c>
      <c r="N110" s="65">
        <f t="shared" si="4"/>
        <v>756657</v>
      </c>
      <c r="O110" s="66"/>
    </row>
    <row r="111" spans="1:15" ht="38.25" customHeight="1" x14ac:dyDescent="0.3">
      <c r="A111" s="58">
        <f t="shared" si="3"/>
        <v>104</v>
      </c>
      <c r="B111" s="60" t="s">
        <v>574</v>
      </c>
      <c r="C111" s="11" t="s">
        <v>1069</v>
      </c>
      <c r="D111" s="67" t="s">
        <v>1177</v>
      </c>
      <c r="E111" s="58" t="s">
        <v>1164</v>
      </c>
      <c r="F111" s="56" t="s">
        <v>894</v>
      </c>
      <c r="G111" s="64">
        <v>44828</v>
      </c>
      <c r="H111" s="56">
        <v>649718</v>
      </c>
      <c r="I111" s="56" t="s">
        <v>747</v>
      </c>
      <c r="J111" s="57">
        <v>308628739</v>
      </c>
      <c r="K111" s="59" t="s">
        <v>1169</v>
      </c>
      <c r="L111" s="62">
        <v>1</v>
      </c>
      <c r="M111" s="65">
        <v>846000</v>
      </c>
      <c r="N111" s="65">
        <f t="shared" si="4"/>
        <v>846000</v>
      </c>
      <c r="O111" s="66"/>
    </row>
    <row r="112" spans="1:15" ht="38.25" customHeight="1" x14ac:dyDescent="0.3">
      <c r="A112" s="58">
        <f t="shared" si="3"/>
        <v>105</v>
      </c>
      <c r="B112" s="60" t="s">
        <v>574</v>
      </c>
      <c r="C112" s="11" t="s">
        <v>1045</v>
      </c>
      <c r="D112" s="56" t="s">
        <v>1177</v>
      </c>
      <c r="E112" s="58" t="s">
        <v>27</v>
      </c>
      <c r="F112" s="56" t="s">
        <v>895</v>
      </c>
      <c r="G112" s="64">
        <v>44826</v>
      </c>
      <c r="H112" s="56">
        <v>645468</v>
      </c>
      <c r="I112" s="56" t="s">
        <v>1146</v>
      </c>
      <c r="J112" s="57">
        <v>303107456</v>
      </c>
      <c r="K112" s="59" t="s">
        <v>1170</v>
      </c>
      <c r="L112" s="62">
        <v>2</v>
      </c>
      <c r="M112" s="65">
        <v>439998</v>
      </c>
      <c r="N112" s="65">
        <f t="shared" si="4"/>
        <v>879996</v>
      </c>
      <c r="O112" s="66"/>
    </row>
    <row r="113" spans="1:15" ht="38.25" customHeight="1" x14ac:dyDescent="0.3">
      <c r="A113" s="58">
        <f t="shared" si="3"/>
        <v>106</v>
      </c>
      <c r="B113" s="60" t="s">
        <v>574</v>
      </c>
      <c r="C113" s="11" t="s">
        <v>1046</v>
      </c>
      <c r="D113" s="67" t="s">
        <v>1177</v>
      </c>
      <c r="E113" s="58" t="s">
        <v>27</v>
      </c>
      <c r="F113" s="56" t="s">
        <v>896</v>
      </c>
      <c r="G113" s="64">
        <v>44826</v>
      </c>
      <c r="H113" s="56">
        <v>645464</v>
      </c>
      <c r="I113" s="56" t="s">
        <v>1146</v>
      </c>
      <c r="J113" s="57">
        <v>303107456</v>
      </c>
      <c r="K113" s="59" t="s">
        <v>1170</v>
      </c>
      <c r="L113" s="62">
        <v>2</v>
      </c>
      <c r="M113" s="65">
        <v>449998</v>
      </c>
      <c r="N113" s="65">
        <f t="shared" si="4"/>
        <v>899996</v>
      </c>
      <c r="O113" s="66"/>
    </row>
    <row r="114" spans="1:15" ht="38.25" customHeight="1" x14ac:dyDescent="0.3">
      <c r="A114" s="58">
        <f t="shared" si="3"/>
        <v>107</v>
      </c>
      <c r="B114" s="60" t="s">
        <v>574</v>
      </c>
      <c r="C114" s="11" t="s">
        <v>1043</v>
      </c>
      <c r="D114" s="67" t="s">
        <v>1177</v>
      </c>
      <c r="E114" s="58" t="s">
        <v>27</v>
      </c>
      <c r="F114" s="56" t="s">
        <v>897</v>
      </c>
      <c r="G114" s="64">
        <v>44826</v>
      </c>
      <c r="H114" s="56">
        <v>645460</v>
      </c>
      <c r="I114" s="56" t="s">
        <v>1146</v>
      </c>
      <c r="J114" s="57">
        <v>303107456</v>
      </c>
      <c r="K114" s="59" t="s">
        <v>1170</v>
      </c>
      <c r="L114" s="62">
        <v>2</v>
      </c>
      <c r="M114" s="65">
        <v>714998</v>
      </c>
      <c r="N114" s="65">
        <f t="shared" si="4"/>
        <v>1429996</v>
      </c>
      <c r="O114" s="66"/>
    </row>
    <row r="115" spans="1:15" ht="38.25" customHeight="1" x14ac:dyDescent="0.3">
      <c r="A115" s="58">
        <f t="shared" si="3"/>
        <v>108</v>
      </c>
      <c r="B115" s="60" t="s">
        <v>574</v>
      </c>
      <c r="C115" s="11" t="s">
        <v>1044</v>
      </c>
      <c r="D115" s="67" t="s">
        <v>1177</v>
      </c>
      <c r="E115" s="58" t="s">
        <v>27</v>
      </c>
      <c r="F115" s="56" t="s">
        <v>898</v>
      </c>
      <c r="G115" s="64">
        <v>44826</v>
      </c>
      <c r="H115" s="56">
        <v>645456</v>
      </c>
      <c r="I115" s="56" t="s">
        <v>1146</v>
      </c>
      <c r="J115" s="57">
        <v>303107456</v>
      </c>
      <c r="K115" s="59" t="s">
        <v>1170</v>
      </c>
      <c r="L115" s="62">
        <v>2</v>
      </c>
      <c r="M115" s="65">
        <v>449998</v>
      </c>
      <c r="N115" s="65">
        <f t="shared" si="4"/>
        <v>899996</v>
      </c>
      <c r="O115" s="66"/>
    </row>
    <row r="116" spans="1:15" ht="38.25" customHeight="1" x14ac:dyDescent="0.3">
      <c r="A116" s="58">
        <f t="shared" si="3"/>
        <v>109</v>
      </c>
      <c r="B116" s="60" t="s">
        <v>574</v>
      </c>
      <c r="C116" s="11" t="s">
        <v>1070</v>
      </c>
      <c r="D116" s="56" t="s">
        <v>1178</v>
      </c>
      <c r="E116" s="58" t="s">
        <v>27</v>
      </c>
      <c r="F116" s="56" t="s">
        <v>899</v>
      </c>
      <c r="G116" s="64">
        <v>44824</v>
      </c>
      <c r="H116" s="56">
        <v>637768</v>
      </c>
      <c r="I116" s="56" t="s">
        <v>790</v>
      </c>
      <c r="J116" s="57">
        <v>207041571</v>
      </c>
      <c r="K116" s="59" t="s">
        <v>1169</v>
      </c>
      <c r="L116" s="62">
        <v>1</v>
      </c>
      <c r="M116" s="65">
        <v>560280</v>
      </c>
      <c r="N116" s="65">
        <f t="shared" si="4"/>
        <v>560280</v>
      </c>
      <c r="O116" s="66"/>
    </row>
    <row r="117" spans="1:15" ht="38.25" customHeight="1" x14ac:dyDescent="0.3">
      <c r="A117" s="58">
        <f t="shared" si="3"/>
        <v>110</v>
      </c>
      <c r="B117" s="60" t="s">
        <v>574</v>
      </c>
      <c r="C117" s="11" t="s">
        <v>1071</v>
      </c>
      <c r="D117" s="67" t="s">
        <v>1182</v>
      </c>
      <c r="E117" s="58" t="s">
        <v>1164</v>
      </c>
      <c r="F117" s="56" t="s">
        <v>900</v>
      </c>
      <c r="G117" s="64">
        <v>44823</v>
      </c>
      <c r="H117" s="56">
        <v>635767</v>
      </c>
      <c r="I117" s="56" t="s">
        <v>773</v>
      </c>
      <c r="J117" s="57" t="s">
        <v>1165</v>
      </c>
      <c r="K117" s="59" t="s">
        <v>1169</v>
      </c>
      <c r="L117" s="62">
        <v>1</v>
      </c>
      <c r="M117" s="65">
        <v>10900000</v>
      </c>
      <c r="N117" s="65">
        <f t="shared" si="4"/>
        <v>10900000</v>
      </c>
      <c r="O117" s="66"/>
    </row>
    <row r="118" spans="1:15" ht="38.25" customHeight="1" x14ac:dyDescent="0.3">
      <c r="A118" s="58">
        <f t="shared" si="3"/>
        <v>111</v>
      </c>
      <c r="B118" s="60" t="s">
        <v>574</v>
      </c>
      <c r="C118" s="11" t="s">
        <v>1072</v>
      </c>
      <c r="D118" s="67" t="s">
        <v>1178</v>
      </c>
      <c r="E118" s="58" t="s">
        <v>27</v>
      </c>
      <c r="F118" s="56" t="s">
        <v>901</v>
      </c>
      <c r="G118" s="64">
        <v>44822</v>
      </c>
      <c r="H118" s="56">
        <v>632657</v>
      </c>
      <c r="I118" s="56" t="s">
        <v>688</v>
      </c>
      <c r="J118" s="57">
        <v>308515318</v>
      </c>
      <c r="K118" s="59" t="s">
        <v>1170</v>
      </c>
      <c r="L118" s="62">
        <v>3</v>
      </c>
      <c r="M118" s="65">
        <v>110000</v>
      </c>
      <c r="N118" s="65">
        <f t="shared" si="4"/>
        <v>330000</v>
      </c>
      <c r="O118" s="66"/>
    </row>
    <row r="119" spans="1:15" ht="38.25" customHeight="1" x14ac:dyDescent="0.3">
      <c r="A119" s="58">
        <f t="shared" si="3"/>
        <v>112</v>
      </c>
      <c r="B119" s="60" t="s">
        <v>574</v>
      </c>
      <c r="C119" s="11" t="s">
        <v>1073</v>
      </c>
      <c r="D119" s="56" t="s">
        <v>1177</v>
      </c>
      <c r="E119" s="58" t="s">
        <v>27</v>
      </c>
      <c r="F119" s="56" t="s">
        <v>902</v>
      </c>
      <c r="G119" s="64">
        <v>44821</v>
      </c>
      <c r="H119" s="56">
        <v>631991</v>
      </c>
      <c r="I119" s="56" t="s">
        <v>791</v>
      </c>
      <c r="J119" s="57">
        <v>207079302</v>
      </c>
      <c r="K119" s="59" t="s">
        <v>1169</v>
      </c>
      <c r="L119" s="62">
        <v>2</v>
      </c>
      <c r="M119" s="65">
        <v>4500000</v>
      </c>
      <c r="N119" s="65">
        <f t="shared" si="4"/>
        <v>9000000</v>
      </c>
      <c r="O119" s="66"/>
    </row>
    <row r="120" spans="1:15" ht="38.25" customHeight="1" x14ac:dyDescent="0.3">
      <c r="A120" s="58">
        <f t="shared" si="3"/>
        <v>113</v>
      </c>
      <c r="B120" s="60" t="s">
        <v>574</v>
      </c>
      <c r="C120" s="11" t="s">
        <v>1074</v>
      </c>
      <c r="D120" s="67" t="s">
        <v>1177</v>
      </c>
      <c r="E120" s="58" t="s">
        <v>27</v>
      </c>
      <c r="F120" s="56" t="s">
        <v>903</v>
      </c>
      <c r="G120" s="64">
        <v>44820</v>
      </c>
      <c r="H120" s="56">
        <v>626534</v>
      </c>
      <c r="I120" s="56" t="s">
        <v>792</v>
      </c>
      <c r="J120" s="57">
        <v>303912334</v>
      </c>
      <c r="K120" s="59" t="s">
        <v>1170</v>
      </c>
      <c r="L120" s="62">
        <v>50</v>
      </c>
      <c r="M120" s="65">
        <v>900000</v>
      </c>
      <c r="N120" s="65">
        <f t="shared" si="4"/>
        <v>45000000</v>
      </c>
      <c r="O120" s="66"/>
    </row>
    <row r="121" spans="1:15" ht="38.25" customHeight="1" x14ac:dyDescent="0.3">
      <c r="A121" s="58">
        <f t="shared" si="3"/>
        <v>114</v>
      </c>
      <c r="B121" s="60" t="s">
        <v>574</v>
      </c>
      <c r="C121" s="11" t="s">
        <v>1032</v>
      </c>
      <c r="D121" s="67" t="s">
        <v>1179</v>
      </c>
      <c r="E121" s="58" t="s">
        <v>27</v>
      </c>
      <c r="F121" s="56" t="s">
        <v>904</v>
      </c>
      <c r="G121" s="64">
        <v>44819</v>
      </c>
      <c r="H121" s="56">
        <v>624607</v>
      </c>
      <c r="I121" s="56" t="s">
        <v>758</v>
      </c>
      <c r="J121" s="57">
        <v>202496753</v>
      </c>
      <c r="K121" s="59" t="s">
        <v>1170</v>
      </c>
      <c r="L121" s="62">
        <v>4</v>
      </c>
      <c r="M121" s="65">
        <v>520000</v>
      </c>
      <c r="N121" s="65">
        <f t="shared" si="4"/>
        <v>2080000</v>
      </c>
      <c r="O121" s="66"/>
    </row>
    <row r="122" spans="1:15" ht="38.25" customHeight="1" x14ac:dyDescent="0.3">
      <c r="A122" s="58">
        <f t="shared" si="3"/>
        <v>115</v>
      </c>
      <c r="B122" s="60" t="s">
        <v>574</v>
      </c>
      <c r="C122" s="11" t="s">
        <v>1032</v>
      </c>
      <c r="D122" s="67" t="s">
        <v>1182</v>
      </c>
      <c r="E122" s="58" t="s">
        <v>27</v>
      </c>
      <c r="F122" s="56" t="s">
        <v>905</v>
      </c>
      <c r="G122" s="64">
        <v>44819</v>
      </c>
      <c r="H122" s="56">
        <v>624605</v>
      </c>
      <c r="I122" s="56" t="s">
        <v>758</v>
      </c>
      <c r="J122" s="57">
        <v>202496753</v>
      </c>
      <c r="K122" s="59" t="s">
        <v>1170</v>
      </c>
      <c r="L122" s="62">
        <v>4</v>
      </c>
      <c r="M122" s="65">
        <v>520000</v>
      </c>
      <c r="N122" s="65">
        <f t="shared" si="4"/>
        <v>2080000</v>
      </c>
      <c r="O122" s="66"/>
    </row>
    <row r="123" spans="1:15" ht="38.25" customHeight="1" x14ac:dyDescent="0.3">
      <c r="A123" s="58">
        <f t="shared" si="3"/>
        <v>116</v>
      </c>
      <c r="B123" s="60" t="s">
        <v>574</v>
      </c>
      <c r="C123" s="11" t="s">
        <v>1061</v>
      </c>
      <c r="D123" s="67" t="s">
        <v>1178</v>
      </c>
      <c r="E123" s="58" t="s">
        <v>1164</v>
      </c>
      <c r="F123" s="56" t="s">
        <v>906</v>
      </c>
      <c r="G123" s="64">
        <v>44819</v>
      </c>
      <c r="H123" s="56">
        <v>621406</v>
      </c>
      <c r="I123" s="56" t="s">
        <v>747</v>
      </c>
      <c r="J123" s="57">
        <v>308628739</v>
      </c>
      <c r="K123" s="59" t="s">
        <v>1169</v>
      </c>
      <c r="L123" s="62">
        <v>1</v>
      </c>
      <c r="M123" s="65">
        <v>360000</v>
      </c>
      <c r="N123" s="65">
        <f t="shared" si="4"/>
        <v>360000</v>
      </c>
      <c r="O123" s="66"/>
    </row>
    <row r="124" spans="1:15" ht="38.25" customHeight="1" x14ac:dyDescent="0.3">
      <c r="A124" s="58">
        <f t="shared" si="3"/>
        <v>117</v>
      </c>
      <c r="B124" s="60" t="s">
        <v>574</v>
      </c>
      <c r="C124" s="11" t="s">
        <v>1018</v>
      </c>
      <c r="D124" s="67" t="s">
        <v>1178</v>
      </c>
      <c r="E124" s="58" t="s">
        <v>1164</v>
      </c>
      <c r="F124" s="56" t="s">
        <v>907</v>
      </c>
      <c r="G124" s="64">
        <v>44817</v>
      </c>
      <c r="H124" s="56">
        <v>616627</v>
      </c>
      <c r="I124" s="56" t="s">
        <v>773</v>
      </c>
      <c r="J124" s="57" t="s">
        <v>1165</v>
      </c>
      <c r="K124" s="59" t="s">
        <v>1168</v>
      </c>
      <c r="L124" s="62">
        <v>6</v>
      </c>
      <c r="M124" s="65">
        <v>59000</v>
      </c>
      <c r="N124" s="65">
        <f t="shared" si="4"/>
        <v>354000</v>
      </c>
      <c r="O124" s="66"/>
    </row>
    <row r="125" spans="1:15" ht="38.25" customHeight="1" x14ac:dyDescent="0.3">
      <c r="A125" s="58">
        <f t="shared" si="3"/>
        <v>118</v>
      </c>
      <c r="B125" s="60" t="s">
        <v>574</v>
      </c>
      <c r="C125" s="11" t="s">
        <v>1075</v>
      </c>
      <c r="D125" s="67" t="s">
        <v>1179</v>
      </c>
      <c r="E125" s="58" t="s">
        <v>27</v>
      </c>
      <c r="F125" s="56" t="s">
        <v>908</v>
      </c>
      <c r="G125" s="64">
        <v>44815</v>
      </c>
      <c r="H125" s="56">
        <v>612289</v>
      </c>
      <c r="I125" s="56" t="s">
        <v>793</v>
      </c>
      <c r="J125" s="57">
        <v>585227609</v>
      </c>
      <c r="K125" s="59" t="s">
        <v>1170</v>
      </c>
      <c r="L125" s="62">
        <v>12</v>
      </c>
      <c r="M125" s="65">
        <v>155000</v>
      </c>
      <c r="N125" s="65">
        <f t="shared" si="4"/>
        <v>1860000</v>
      </c>
      <c r="O125" s="66"/>
    </row>
    <row r="126" spans="1:15" ht="38.25" customHeight="1" x14ac:dyDescent="0.3">
      <c r="A126" s="58">
        <f t="shared" si="3"/>
        <v>119</v>
      </c>
      <c r="B126" s="60" t="s">
        <v>574</v>
      </c>
      <c r="C126" s="11" t="s">
        <v>1072</v>
      </c>
      <c r="D126" s="67" t="s">
        <v>1178</v>
      </c>
      <c r="E126" s="58" t="s">
        <v>27</v>
      </c>
      <c r="F126" s="56" t="s">
        <v>909</v>
      </c>
      <c r="G126" s="64">
        <v>44815</v>
      </c>
      <c r="H126" s="56">
        <v>611568</v>
      </c>
      <c r="I126" s="56" t="s">
        <v>794</v>
      </c>
      <c r="J126" s="57">
        <v>306218807</v>
      </c>
      <c r="K126" s="59" t="s">
        <v>1170</v>
      </c>
      <c r="L126" s="62">
        <v>1</v>
      </c>
      <c r="M126" s="65">
        <v>548888</v>
      </c>
      <c r="N126" s="65">
        <f t="shared" si="4"/>
        <v>548888</v>
      </c>
      <c r="O126" s="66"/>
    </row>
    <row r="127" spans="1:15" ht="38.25" customHeight="1" x14ac:dyDescent="0.3">
      <c r="A127" s="58">
        <f t="shared" si="3"/>
        <v>120</v>
      </c>
      <c r="B127" s="60" t="s">
        <v>574</v>
      </c>
      <c r="C127" s="11" t="s">
        <v>1076</v>
      </c>
      <c r="D127" s="56" t="s">
        <v>1177</v>
      </c>
      <c r="E127" s="58" t="s">
        <v>1164</v>
      </c>
      <c r="F127" s="56" t="s">
        <v>910</v>
      </c>
      <c r="G127" s="64">
        <v>44814</v>
      </c>
      <c r="H127" s="56">
        <v>609685</v>
      </c>
      <c r="I127" s="56" t="s">
        <v>795</v>
      </c>
      <c r="J127" s="57">
        <v>306229365</v>
      </c>
      <c r="K127" s="59" t="s">
        <v>1169</v>
      </c>
      <c r="L127" s="62">
        <v>1</v>
      </c>
      <c r="M127" s="65">
        <v>4898000</v>
      </c>
      <c r="N127" s="65">
        <f t="shared" si="4"/>
        <v>4898000</v>
      </c>
      <c r="O127" s="66"/>
    </row>
    <row r="128" spans="1:15" ht="38.25" customHeight="1" x14ac:dyDescent="0.3">
      <c r="A128" s="58">
        <f t="shared" si="3"/>
        <v>121</v>
      </c>
      <c r="B128" s="60" t="s">
        <v>574</v>
      </c>
      <c r="C128" s="11" t="s">
        <v>1066</v>
      </c>
      <c r="D128" s="67" t="s">
        <v>1179</v>
      </c>
      <c r="E128" s="58" t="s">
        <v>27</v>
      </c>
      <c r="F128" s="56" t="s">
        <v>911</v>
      </c>
      <c r="G128" s="64">
        <v>44814</v>
      </c>
      <c r="H128" s="56">
        <v>608464</v>
      </c>
      <c r="I128" s="56" t="s">
        <v>758</v>
      </c>
      <c r="J128" s="57">
        <v>202496753</v>
      </c>
      <c r="K128" s="59" t="s">
        <v>1170</v>
      </c>
      <c r="L128" s="62">
        <v>1</v>
      </c>
      <c r="M128" s="65">
        <v>840000</v>
      </c>
      <c r="N128" s="65">
        <f t="shared" si="4"/>
        <v>840000</v>
      </c>
      <c r="O128" s="66"/>
    </row>
    <row r="129" spans="1:15" ht="38.25" customHeight="1" x14ac:dyDescent="0.3">
      <c r="A129" s="58">
        <f t="shared" si="3"/>
        <v>122</v>
      </c>
      <c r="B129" s="60" t="s">
        <v>574</v>
      </c>
      <c r="C129" s="11" t="s">
        <v>1077</v>
      </c>
      <c r="D129" s="56" t="s">
        <v>1177</v>
      </c>
      <c r="E129" s="58" t="s">
        <v>27</v>
      </c>
      <c r="F129" s="56" t="s">
        <v>912</v>
      </c>
      <c r="G129" s="64">
        <v>44814</v>
      </c>
      <c r="H129" s="56">
        <v>608458</v>
      </c>
      <c r="I129" s="56" t="s">
        <v>772</v>
      </c>
      <c r="J129" s="57">
        <v>309372931</v>
      </c>
      <c r="K129" s="59" t="s">
        <v>796</v>
      </c>
      <c r="L129" s="62">
        <v>50</v>
      </c>
      <c r="M129" s="65">
        <v>12000</v>
      </c>
      <c r="N129" s="65">
        <f t="shared" si="4"/>
        <v>600000</v>
      </c>
      <c r="O129" s="66"/>
    </row>
    <row r="130" spans="1:15" ht="38.25" customHeight="1" x14ac:dyDescent="0.3">
      <c r="A130" s="58">
        <f t="shared" si="3"/>
        <v>123</v>
      </c>
      <c r="B130" s="60" t="s">
        <v>574</v>
      </c>
      <c r="C130" s="11" t="s">
        <v>1078</v>
      </c>
      <c r="D130" s="67" t="s">
        <v>1177</v>
      </c>
      <c r="E130" s="58" t="s">
        <v>1164</v>
      </c>
      <c r="F130" s="56" t="s">
        <v>913</v>
      </c>
      <c r="G130" s="64">
        <v>44813</v>
      </c>
      <c r="H130" s="56">
        <v>602882</v>
      </c>
      <c r="I130" s="56" t="s">
        <v>773</v>
      </c>
      <c r="J130" s="57" t="s">
        <v>1165</v>
      </c>
      <c r="K130" s="59" t="s">
        <v>1169</v>
      </c>
      <c r="L130" s="62">
        <v>200</v>
      </c>
      <c r="M130" s="65">
        <v>17950</v>
      </c>
      <c r="N130" s="65">
        <f t="shared" si="4"/>
        <v>3590000</v>
      </c>
      <c r="O130" s="66"/>
    </row>
    <row r="131" spans="1:15" ht="38.25" customHeight="1" x14ac:dyDescent="0.3">
      <c r="A131" s="58">
        <f t="shared" si="3"/>
        <v>124</v>
      </c>
      <c r="B131" s="60" t="s">
        <v>574</v>
      </c>
      <c r="C131" s="11" t="s">
        <v>1078</v>
      </c>
      <c r="D131" s="67" t="s">
        <v>1177</v>
      </c>
      <c r="E131" s="58" t="s">
        <v>1164</v>
      </c>
      <c r="F131" s="56" t="s">
        <v>914</v>
      </c>
      <c r="G131" s="64">
        <v>44813</v>
      </c>
      <c r="H131" s="56">
        <v>602881</v>
      </c>
      <c r="I131" s="56" t="s">
        <v>773</v>
      </c>
      <c r="J131" s="57" t="s">
        <v>1165</v>
      </c>
      <c r="K131" s="59" t="s">
        <v>1169</v>
      </c>
      <c r="L131" s="62">
        <v>200</v>
      </c>
      <c r="M131" s="65">
        <v>6950</v>
      </c>
      <c r="N131" s="65">
        <f t="shared" si="4"/>
        <v>1390000</v>
      </c>
      <c r="O131" s="66"/>
    </row>
    <row r="132" spans="1:15" ht="38.25" customHeight="1" x14ac:dyDescent="0.3">
      <c r="A132" s="58">
        <f t="shared" si="3"/>
        <v>125</v>
      </c>
      <c r="B132" s="60" t="s">
        <v>574</v>
      </c>
      <c r="C132" s="11" t="s">
        <v>1078</v>
      </c>
      <c r="D132" s="67" t="s">
        <v>1177</v>
      </c>
      <c r="E132" s="58" t="s">
        <v>1164</v>
      </c>
      <c r="F132" s="56" t="s">
        <v>915</v>
      </c>
      <c r="G132" s="64">
        <v>44813</v>
      </c>
      <c r="H132" s="56">
        <v>602880</v>
      </c>
      <c r="I132" s="56" t="s">
        <v>773</v>
      </c>
      <c r="J132" s="57" t="s">
        <v>1165</v>
      </c>
      <c r="K132" s="59" t="s">
        <v>1169</v>
      </c>
      <c r="L132" s="62">
        <v>200</v>
      </c>
      <c r="M132" s="65">
        <v>17950</v>
      </c>
      <c r="N132" s="65">
        <f t="shared" si="4"/>
        <v>3590000</v>
      </c>
      <c r="O132" s="66"/>
    </row>
    <row r="133" spans="1:15" ht="38.25" customHeight="1" x14ac:dyDescent="0.3">
      <c r="A133" s="58">
        <f t="shared" si="3"/>
        <v>126</v>
      </c>
      <c r="B133" s="60" t="s">
        <v>574</v>
      </c>
      <c r="C133" s="11" t="s">
        <v>1078</v>
      </c>
      <c r="D133" s="67" t="s">
        <v>1177</v>
      </c>
      <c r="E133" s="58" t="s">
        <v>1164</v>
      </c>
      <c r="F133" s="56" t="s">
        <v>916</v>
      </c>
      <c r="G133" s="64">
        <v>44813</v>
      </c>
      <c r="H133" s="56">
        <v>602879</v>
      </c>
      <c r="I133" s="56" t="s">
        <v>773</v>
      </c>
      <c r="J133" s="57" t="s">
        <v>1165</v>
      </c>
      <c r="K133" s="59" t="s">
        <v>1169</v>
      </c>
      <c r="L133" s="62">
        <v>200</v>
      </c>
      <c r="M133" s="65">
        <v>54900</v>
      </c>
      <c r="N133" s="65">
        <f t="shared" si="4"/>
        <v>10980000</v>
      </c>
      <c r="O133" s="66"/>
    </row>
    <row r="134" spans="1:15" ht="38.25" customHeight="1" x14ac:dyDescent="0.3">
      <c r="A134" s="58">
        <f t="shared" si="3"/>
        <v>127</v>
      </c>
      <c r="B134" s="60" t="s">
        <v>574</v>
      </c>
      <c r="C134" s="11" t="s">
        <v>1078</v>
      </c>
      <c r="D134" s="67" t="s">
        <v>1177</v>
      </c>
      <c r="E134" s="58" t="s">
        <v>1164</v>
      </c>
      <c r="F134" s="56" t="s">
        <v>917</v>
      </c>
      <c r="G134" s="64">
        <v>44813</v>
      </c>
      <c r="H134" s="56">
        <v>602878</v>
      </c>
      <c r="I134" s="56" t="s">
        <v>773</v>
      </c>
      <c r="J134" s="57" t="s">
        <v>1165</v>
      </c>
      <c r="K134" s="59" t="s">
        <v>1169</v>
      </c>
      <c r="L134" s="62">
        <v>200</v>
      </c>
      <c r="M134" s="65">
        <v>31900</v>
      </c>
      <c r="N134" s="65">
        <f t="shared" si="4"/>
        <v>6380000</v>
      </c>
      <c r="O134" s="66"/>
    </row>
    <row r="135" spans="1:15" ht="38.25" customHeight="1" x14ac:dyDescent="0.3">
      <c r="A135" s="58">
        <f t="shared" si="3"/>
        <v>128</v>
      </c>
      <c r="B135" s="60" t="s">
        <v>574</v>
      </c>
      <c r="C135" s="11" t="s">
        <v>1079</v>
      </c>
      <c r="D135" s="56" t="s">
        <v>1177</v>
      </c>
      <c r="E135" s="58" t="s">
        <v>1164</v>
      </c>
      <c r="F135" s="56" t="s">
        <v>918</v>
      </c>
      <c r="G135" s="64">
        <v>44812</v>
      </c>
      <c r="H135" s="56">
        <v>599967</v>
      </c>
      <c r="I135" s="56" t="s">
        <v>774</v>
      </c>
      <c r="J135" s="57">
        <v>309011762</v>
      </c>
      <c r="K135" s="59" t="s">
        <v>1169</v>
      </c>
      <c r="L135" s="62">
        <v>1</v>
      </c>
      <c r="M135" s="65">
        <v>8790000</v>
      </c>
      <c r="N135" s="65">
        <f t="shared" si="4"/>
        <v>8790000</v>
      </c>
      <c r="O135" s="66"/>
    </row>
    <row r="136" spans="1:15" ht="38.25" customHeight="1" x14ac:dyDescent="0.3">
      <c r="A136" s="58">
        <f t="shared" si="3"/>
        <v>129</v>
      </c>
      <c r="B136" s="60" t="s">
        <v>574</v>
      </c>
      <c r="C136" s="11" t="s">
        <v>1080</v>
      </c>
      <c r="D136" s="63" t="s">
        <v>1178</v>
      </c>
      <c r="E136" s="58" t="s">
        <v>27</v>
      </c>
      <c r="F136" s="56" t="s">
        <v>919</v>
      </c>
      <c r="G136" s="64">
        <v>44811</v>
      </c>
      <c r="H136" s="56">
        <v>596944</v>
      </c>
      <c r="I136" s="56" t="s">
        <v>775</v>
      </c>
      <c r="J136" s="57">
        <v>303055063</v>
      </c>
      <c r="K136" s="59" t="s">
        <v>1170</v>
      </c>
      <c r="L136" s="62">
        <v>20</v>
      </c>
      <c r="M136" s="65">
        <v>62100</v>
      </c>
      <c r="N136" s="65">
        <f t="shared" si="4"/>
        <v>1242000</v>
      </c>
      <c r="O136" s="66"/>
    </row>
    <row r="137" spans="1:15" ht="38.25" customHeight="1" x14ac:dyDescent="0.3">
      <c r="A137" s="58">
        <f t="shared" si="3"/>
        <v>130</v>
      </c>
      <c r="B137" s="60" t="s">
        <v>574</v>
      </c>
      <c r="C137" s="11" t="s">
        <v>1081</v>
      </c>
      <c r="D137" s="63" t="s">
        <v>1181</v>
      </c>
      <c r="E137" s="58" t="s">
        <v>27</v>
      </c>
      <c r="F137" s="56" t="s">
        <v>920</v>
      </c>
      <c r="G137" s="64">
        <v>44811</v>
      </c>
      <c r="H137" s="56">
        <v>596841</v>
      </c>
      <c r="I137" s="56" t="s">
        <v>774</v>
      </c>
      <c r="J137" s="57">
        <v>309011762</v>
      </c>
      <c r="K137" s="59" t="s">
        <v>1169</v>
      </c>
      <c r="L137" s="62">
        <v>1</v>
      </c>
      <c r="M137" s="65">
        <v>2989000</v>
      </c>
      <c r="N137" s="65">
        <f t="shared" si="4"/>
        <v>2989000</v>
      </c>
      <c r="O137" s="66"/>
    </row>
    <row r="138" spans="1:15" ht="38.25" customHeight="1" x14ac:dyDescent="0.3">
      <c r="A138" s="58">
        <f t="shared" si="3"/>
        <v>131</v>
      </c>
      <c r="B138" s="60" t="s">
        <v>574</v>
      </c>
      <c r="C138" s="11" t="s">
        <v>1082</v>
      </c>
      <c r="D138" s="63" t="s">
        <v>1182</v>
      </c>
      <c r="E138" s="58" t="s">
        <v>27</v>
      </c>
      <c r="F138" s="56" t="s">
        <v>921</v>
      </c>
      <c r="G138" s="64">
        <v>44801</v>
      </c>
      <c r="H138" s="56">
        <v>583828</v>
      </c>
      <c r="I138" s="56" t="s">
        <v>776</v>
      </c>
      <c r="J138" s="57">
        <v>305895505</v>
      </c>
      <c r="K138" s="59" t="s">
        <v>1170</v>
      </c>
      <c r="L138" s="62">
        <v>15</v>
      </c>
      <c r="M138" s="65">
        <v>299000</v>
      </c>
      <c r="N138" s="65">
        <f t="shared" si="4"/>
        <v>4485000</v>
      </c>
      <c r="O138" s="66"/>
    </row>
    <row r="139" spans="1:15" ht="38.25" customHeight="1" x14ac:dyDescent="0.3">
      <c r="A139" s="58">
        <f t="shared" si="3"/>
        <v>132</v>
      </c>
      <c r="B139" s="60" t="s">
        <v>574</v>
      </c>
      <c r="C139" s="11" t="s">
        <v>1014</v>
      </c>
      <c r="D139" s="67" t="s">
        <v>1177</v>
      </c>
      <c r="E139" s="58" t="s">
        <v>1164</v>
      </c>
      <c r="F139" s="56" t="s">
        <v>922</v>
      </c>
      <c r="G139" s="64">
        <v>44801</v>
      </c>
      <c r="H139" s="56">
        <v>582763</v>
      </c>
      <c r="I139" s="56" t="s">
        <v>746</v>
      </c>
      <c r="J139" s="57">
        <v>203526175</v>
      </c>
      <c r="K139" s="59" t="s">
        <v>1169</v>
      </c>
      <c r="L139" s="62">
        <v>70</v>
      </c>
      <c r="M139" s="65">
        <v>25000</v>
      </c>
      <c r="N139" s="65">
        <f t="shared" si="4"/>
        <v>1750000</v>
      </c>
      <c r="O139" s="66"/>
    </row>
    <row r="140" spans="1:15" ht="38.25" customHeight="1" x14ac:dyDescent="0.3">
      <c r="A140" s="58">
        <f t="shared" ref="A140:A203" si="5">1+A139</f>
        <v>133</v>
      </c>
      <c r="B140" s="60" t="s">
        <v>574</v>
      </c>
      <c r="C140" s="11" t="s">
        <v>1083</v>
      </c>
      <c r="D140" s="67" t="s">
        <v>1182</v>
      </c>
      <c r="E140" s="58" t="s">
        <v>27</v>
      </c>
      <c r="F140" s="56" t="s">
        <v>923</v>
      </c>
      <c r="G140" s="64">
        <v>44800</v>
      </c>
      <c r="H140" s="56">
        <v>581792</v>
      </c>
      <c r="I140" s="56" t="s">
        <v>754</v>
      </c>
      <c r="J140" s="57">
        <v>204774500</v>
      </c>
      <c r="K140" s="59" t="s">
        <v>1170</v>
      </c>
      <c r="L140" s="62">
        <v>500</v>
      </c>
      <c r="M140" s="65">
        <v>8890</v>
      </c>
      <c r="N140" s="65">
        <f t="shared" si="4"/>
        <v>4445000</v>
      </c>
      <c r="O140" s="66"/>
    </row>
    <row r="141" spans="1:15" ht="38.25" customHeight="1" x14ac:dyDescent="0.3">
      <c r="A141" s="58">
        <f t="shared" si="5"/>
        <v>134</v>
      </c>
      <c r="B141" s="60" t="s">
        <v>574</v>
      </c>
      <c r="C141" s="11" t="s">
        <v>744</v>
      </c>
      <c r="D141" s="67" t="s">
        <v>1177</v>
      </c>
      <c r="E141" s="58" t="s">
        <v>27</v>
      </c>
      <c r="F141" s="56" t="s">
        <v>924</v>
      </c>
      <c r="G141" s="64">
        <v>44800</v>
      </c>
      <c r="H141" s="56">
        <v>581706</v>
      </c>
      <c r="I141" s="56" t="s">
        <v>777</v>
      </c>
      <c r="J141" s="57">
        <v>561196147</v>
      </c>
      <c r="K141" s="59" t="s">
        <v>1170</v>
      </c>
      <c r="L141" s="62">
        <v>38</v>
      </c>
      <c r="M141" s="65">
        <v>1148000</v>
      </c>
      <c r="N141" s="65">
        <f t="shared" si="4"/>
        <v>43624000</v>
      </c>
      <c r="O141" s="66"/>
    </row>
    <row r="142" spans="1:15" ht="38.25" customHeight="1" x14ac:dyDescent="0.3">
      <c r="A142" s="58">
        <f t="shared" si="5"/>
        <v>135</v>
      </c>
      <c r="B142" s="60" t="s">
        <v>574</v>
      </c>
      <c r="C142" s="11" t="s">
        <v>1084</v>
      </c>
      <c r="D142" s="67" t="s">
        <v>1184</v>
      </c>
      <c r="E142" s="58" t="s">
        <v>27</v>
      </c>
      <c r="F142" s="56" t="s">
        <v>925</v>
      </c>
      <c r="G142" s="64">
        <v>44797</v>
      </c>
      <c r="H142" s="56">
        <v>570176</v>
      </c>
      <c r="I142" s="56" t="s">
        <v>675</v>
      </c>
      <c r="J142" s="57">
        <v>306982910</v>
      </c>
      <c r="K142" s="59" t="s">
        <v>1170</v>
      </c>
      <c r="L142" s="62">
        <v>20</v>
      </c>
      <c r="M142" s="65">
        <v>47777</v>
      </c>
      <c r="N142" s="65">
        <f t="shared" si="4"/>
        <v>955540</v>
      </c>
      <c r="O142" s="66"/>
    </row>
    <row r="143" spans="1:15" ht="38.25" customHeight="1" x14ac:dyDescent="0.3">
      <c r="A143" s="58">
        <f t="shared" si="5"/>
        <v>136</v>
      </c>
      <c r="B143" s="60" t="s">
        <v>574</v>
      </c>
      <c r="C143" s="11" t="s">
        <v>1085</v>
      </c>
      <c r="D143" s="63" t="s">
        <v>1177</v>
      </c>
      <c r="E143" s="58" t="s">
        <v>27</v>
      </c>
      <c r="F143" s="56" t="s">
        <v>926</v>
      </c>
      <c r="G143" s="64">
        <v>44795</v>
      </c>
      <c r="H143" s="56">
        <v>565934</v>
      </c>
      <c r="I143" s="56" t="s">
        <v>777</v>
      </c>
      <c r="J143" s="57">
        <v>561196147</v>
      </c>
      <c r="K143" s="59" t="s">
        <v>1170</v>
      </c>
      <c r="L143" s="62">
        <v>2</v>
      </c>
      <c r="M143" s="65">
        <v>1230000</v>
      </c>
      <c r="N143" s="65">
        <f t="shared" si="4"/>
        <v>2460000</v>
      </c>
      <c r="O143" s="66"/>
    </row>
    <row r="144" spans="1:15" ht="38.25" customHeight="1" x14ac:dyDescent="0.3">
      <c r="A144" s="58">
        <f t="shared" si="5"/>
        <v>137</v>
      </c>
      <c r="B144" s="60" t="s">
        <v>574</v>
      </c>
      <c r="C144" s="11" t="s">
        <v>1085</v>
      </c>
      <c r="D144" s="63" t="s">
        <v>1177</v>
      </c>
      <c r="E144" s="58" t="s">
        <v>27</v>
      </c>
      <c r="F144" s="56" t="s">
        <v>927</v>
      </c>
      <c r="G144" s="64">
        <v>44795</v>
      </c>
      <c r="H144" s="56">
        <v>565925</v>
      </c>
      <c r="I144" s="56" t="s">
        <v>777</v>
      </c>
      <c r="J144" s="57">
        <v>561196147</v>
      </c>
      <c r="K144" s="59" t="s">
        <v>1170</v>
      </c>
      <c r="L144" s="62">
        <v>2</v>
      </c>
      <c r="M144" s="65">
        <v>990000</v>
      </c>
      <c r="N144" s="65">
        <f t="shared" si="4"/>
        <v>1980000</v>
      </c>
      <c r="O144" s="66"/>
    </row>
    <row r="145" spans="1:15" ht="38.25" customHeight="1" x14ac:dyDescent="0.3">
      <c r="A145" s="58">
        <f t="shared" si="5"/>
        <v>138</v>
      </c>
      <c r="B145" s="60" t="s">
        <v>574</v>
      </c>
      <c r="C145" s="11" t="s">
        <v>1086</v>
      </c>
      <c r="D145" s="67" t="s">
        <v>1184</v>
      </c>
      <c r="E145" s="58" t="s">
        <v>27</v>
      </c>
      <c r="F145" s="56" t="s">
        <v>928</v>
      </c>
      <c r="G145" s="64">
        <v>44794</v>
      </c>
      <c r="H145" s="56">
        <v>563466</v>
      </c>
      <c r="I145" s="56" t="s">
        <v>754</v>
      </c>
      <c r="J145" s="57">
        <v>204774500</v>
      </c>
      <c r="K145" s="59" t="s">
        <v>1170</v>
      </c>
      <c r="L145" s="62">
        <v>50</v>
      </c>
      <c r="M145" s="65">
        <v>48400</v>
      </c>
      <c r="N145" s="65">
        <f t="shared" si="4"/>
        <v>2420000</v>
      </c>
      <c r="O145" s="66"/>
    </row>
    <row r="146" spans="1:15" ht="38.25" customHeight="1" x14ac:dyDescent="0.3">
      <c r="A146" s="58">
        <f t="shared" si="5"/>
        <v>139</v>
      </c>
      <c r="B146" s="60" t="s">
        <v>574</v>
      </c>
      <c r="C146" s="11" t="s">
        <v>745</v>
      </c>
      <c r="D146" s="67" t="s">
        <v>1184</v>
      </c>
      <c r="E146" s="58" t="s">
        <v>27</v>
      </c>
      <c r="F146" s="56" t="s">
        <v>929</v>
      </c>
      <c r="G146" s="64">
        <v>44794</v>
      </c>
      <c r="H146" s="56">
        <v>563443</v>
      </c>
      <c r="I146" s="56" t="s">
        <v>775</v>
      </c>
      <c r="J146" s="57">
        <v>303055063</v>
      </c>
      <c r="K146" s="59" t="s">
        <v>1174</v>
      </c>
      <c r="L146" s="62">
        <v>50</v>
      </c>
      <c r="M146" s="65">
        <v>14536</v>
      </c>
      <c r="N146" s="65">
        <f t="shared" si="4"/>
        <v>726800</v>
      </c>
      <c r="O146" s="66"/>
    </row>
    <row r="147" spans="1:15" ht="38.25" customHeight="1" x14ac:dyDescent="0.3">
      <c r="A147" s="58">
        <f t="shared" si="5"/>
        <v>140</v>
      </c>
      <c r="B147" s="60" t="s">
        <v>574</v>
      </c>
      <c r="C147" s="11" t="s">
        <v>1063</v>
      </c>
      <c r="D147" s="67" t="s">
        <v>1182</v>
      </c>
      <c r="E147" s="58" t="s">
        <v>27</v>
      </c>
      <c r="F147" s="56" t="s">
        <v>930</v>
      </c>
      <c r="G147" s="64">
        <v>44794</v>
      </c>
      <c r="H147" s="56">
        <v>563203</v>
      </c>
      <c r="I147" s="56" t="s">
        <v>754</v>
      </c>
      <c r="J147" s="57">
        <v>204774500</v>
      </c>
      <c r="K147" s="59" t="s">
        <v>1173</v>
      </c>
      <c r="L147" s="62">
        <v>100</v>
      </c>
      <c r="M147" s="65">
        <v>6400</v>
      </c>
      <c r="N147" s="65">
        <f t="shared" si="4"/>
        <v>640000</v>
      </c>
      <c r="O147" s="66"/>
    </row>
    <row r="148" spans="1:15" ht="38.25" customHeight="1" x14ac:dyDescent="0.3">
      <c r="A148" s="58">
        <f t="shared" si="5"/>
        <v>141</v>
      </c>
      <c r="B148" s="60" t="s">
        <v>574</v>
      </c>
      <c r="C148" s="11" t="s">
        <v>1087</v>
      </c>
      <c r="D148" s="67" t="s">
        <v>1182</v>
      </c>
      <c r="E148" s="58" t="s">
        <v>27</v>
      </c>
      <c r="F148" s="56" t="s">
        <v>931</v>
      </c>
      <c r="G148" s="64">
        <v>44794</v>
      </c>
      <c r="H148" s="56">
        <v>563177</v>
      </c>
      <c r="I148" s="56" t="s">
        <v>775</v>
      </c>
      <c r="J148" s="57">
        <v>303055063</v>
      </c>
      <c r="K148" s="59" t="s">
        <v>1174</v>
      </c>
      <c r="L148" s="62">
        <v>50</v>
      </c>
      <c r="M148" s="65">
        <v>7981</v>
      </c>
      <c r="N148" s="65">
        <f t="shared" si="4"/>
        <v>399050</v>
      </c>
      <c r="O148" s="66"/>
    </row>
    <row r="149" spans="1:15" ht="38.25" customHeight="1" x14ac:dyDescent="0.3">
      <c r="A149" s="58">
        <f t="shared" si="5"/>
        <v>142</v>
      </c>
      <c r="B149" s="60" t="s">
        <v>574</v>
      </c>
      <c r="C149" s="11" t="s">
        <v>1088</v>
      </c>
      <c r="D149" s="67" t="s">
        <v>1182</v>
      </c>
      <c r="E149" s="58" t="s">
        <v>27</v>
      </c>
      <c r="F149" s="56" t="s">
        <v>932</v>
      </c>
      <c r="G149" s="64">
        <v>44794</v>
      </c>
      <c r="H149" s="56">
        <v>562989</v>
      </c>
      <c r="I149" s="56" t="s">
        <v>754</v>
      </c>
      <c r="J149" s="57">
        <v>204774500</v>
      </c>
      <c r="K149" s="59" t="s">
        <v>1170</v>
      </c>
      <c r="L149" s="62">
        <v>250</v>
      </c>
      <c r="M149" s="65">
        <v>6870</v>
      </c>
      <c r="N149" s="65">
        <f t="shared" si="4"/>
        <v>1717500</v>
      </c>
      <c r="O149" s="66"/>
    </row>
    <row r="150" spans="1:15" ht="38.25" customHeight="1" x14ac:dyDescent="0.3">
      <c r="A150" s="58">
        <f t="shared" si="5"/>
        <v>143</v>
      </c>
      <c r="B150" s="60" t="s">
        <v>574</v>
      </c>
      <c r="C150" s="11" t="s">
        <v>1088</v>
      </c>
      <c r="D150" s="67" t="s">
        <v>1182</v>
      </c>
      <c r="E150" s="58" t="s">
        <v>27</v>
      </c>
      <c r="F150" s="56" t="s">
        <v>933</v>
      </c>
      <c r="G150" s="64">
        <v>44794</v>
      </c>
      <c r="H150" s="56">
        <v>562964</v>
      </c>
      <c r="I150" s="56" t="s">
        <v>754</v>
      </c>
      <c r="J150" s="57">
        <v>204774500</v>
      </c>
      <c r="K150" s="59" t="s">
        <v>1170</v>
      </c>
      <c r="L150" s="62">
        <v>250</v>
      </c>
      <c r="M150" s="65">
        <v>6870</v>
      </c>
      <c r="N150" s="65">
        <f t="shared" si="4"/>
        <v>1717500</v>
      </c>
      <c r="O150" s="66"/>
    </row>
    <row r="151" spans="1:15" ht="38.25" customHeight="1" x14ac:dyDescent="0.3">
      <c r="A151" s="58">
        <f t="shared" si="5"/>
        <v>144</v>
      </c>
      <c r="B151" s="60" t="s">
        <v>574</v>
      </c>
      <c r="C151" s="11" t="s">
        <v>1089</v>
      </c>
      <c r="D151" s="67" t="s">
        <v>1182</v>
      </c>
      <c r="E151" s="58" t="s">
        <v>27</v>
      </c>
      <c r="F151" s="56" t="s">
        <v>934</v>
      </c>
      <c r="G151" s="64">
        <v>44794</v>
      </c>
      <c r="H151" s="56">
        <v>562947</v>
      </c>
      <c r="I151" s="56" t="s">
        <v>754</v>
      </c>
      <c r="J151" s="57">
        <v>204774500</v>
      </c>
      <c r="K151" s="59" t="s">
        <v>1170</v>
      </c>
      <c r="L151" s="62">
        <v>100</v>
      </c>
      <c r="M151" s="65">
        <v>11400</v>
      </c>
      <c r="N151" s="65">
        <f t="shared" si="4"/>
        <v>1140000</v>
      </c>
      <c r="O151" s="66"/>
    </row>
    <row r="152" spans="1:15" ht="38.25" customHeight="1" x14ac:dyDescent="0.3">
      <c r="A152" s="58">
        <f t="shared" si="5"/>
        <v>145</v>
      </c>
      <c r="B152" s="60" t="s">
        <v>574</v>
      </c>
      <c r="C152" s="11" t="s">
        <v>1090</v>
      </c>
      <c r="D152" s="67" t="s">
        <v>1182</v>
      </c>
      <c r="E152" s="58" t="s">
        <v>27</v>
      </c>
      <c r="F152" s="56" t="s">
        <v>935</v>
      </c>
      <c r="G152" s="64">
        <v>44794</v>
      </c>
      <c r="H152" s="56">
        <v>562841</v>
      </c>
      <c r="I152" s="56" t="s">
        <v>754</v>
      </c>
      <c r="J152" s="57">
        <v>204774500</v>
      </c>
      <c r="K152" s="59" t="s">
        <v>1172</v>
      </c>
      <c r="L152" s="62">
        <v>80</v>
      </c>
      <c r="M152" s="65">
        <v>11200</v>
      </c>
      <c r="N152" s="65">
        <f t="shared" si="4"/>
        <v>896000</v>
      </c>
      <c r="O152" s="66"/>
    </row>
    <row r="153" spans="1:15" ht="38.25" customHeight="1" x14ac:dyDescent="0.3">
      <c r="A153" s="58">
        <f t="shared" si="5"/>
        <v>146</v>
      </c>
      <c r="B153" s="60" t="s">
        <v>574</v>
      </c>
      <c r="C153" s="11" t="s">
        <v>1048</v>
      </c>
      <c r="D153" s="67" t="s">
        <v>1182</v>
      </c>
      <c r="E153" s="58" t="s">
        <v>27</v>
      </c>
      <c r="F153" s="56" t="s">
        <v>936</v>
      </c>
      <c r="G153" s="64">
        <v>44794</v>
      </c>
      <c r="H153" s="56">
        <v>562776</v>
      </c>
      <c r="I153" s="56" t="s">
        <v>754</v>
      </c>
      <c r="J153" s="57">
        <v>204774500</v>
      </c>
      <c r="K153" s="59" t="s">
        <v>1172</v>
      </c>
      <c r="L153" s="62">
        <v>100</v>
      </c>
      <c r="M153" s="65">
        <v>4700</v>
      </c>
      <c r="N153" s="65">
        <f t="shared" si="4"/>
        <v>470000</v>
      </c>
      <c r="O153" s="66"/>
    </row>
    <row r="154" spans="1:15" ht="38.25" customHeight="1" x14ac:dyDescent="0.3">
      <c r="A154" s="58">
        <f t="shared" si="5"/>
        <v>147</v>
      </c>
      <c r="B154" s="60" t="s">
        <v>574</v>
      </c>
      <c r="C154" s="11" t="s">
        <v>1091</v>
      </c>
      <c r="D154" s="67" t="s">
        <v>1182</v>
      </c>
      <c r="E154" s="58" t="s">
        <v>27</v>
      </c>
      <c r="F154" s="56" t="s">
        <v>937</v>
      </c>
      <c r="G154" s="64">
        <v>44794</v>
      </c>
      <c r="H154" s="56">
        <v>562762</v>
      </c>
      <c r="I154" s="56" t="s">
        <v>754</v>
      </c>
      <c r="J154" s="57">
        <v>204774500</v>
      </c>
      <c r="K154" s="59" t="s">
        <v>1170</v>
      </c>
      <c r="L154" s="62">
        <v>480</v>
      </c>
      <c r="M154" s="65">
        <v>3200</v>
      </c>
      <c r="N154" s="65">
        <f t="shared" si="4"/>
        <v>1536000</v>
      </c>
      <c r="O154" s="66"/>
    </row>
    <row r="155" spans="1:15" ht="38.25" customHeight="1" x14ac:dyDescent="0.3">
      <c r="A155" s="58">
        <f t="shared" si="5"/>
        <v>148</v>
      </c>
      <c r="B155" s="60" t="s">
        <v>574</v>
      </c>
      <c r="C155" s="11" t="s">
        <v>1091</v>
      </c>
      <c r="D155" s="67" t="s">
        <v>1182</v>
      </c>
      <c r="E155" s="58" t="s">
        <v>27</v>
      </c>
      <c r="F155" s="56" t="s">
        <v>938</v>
      </c>
      <c r="G155" s="64">
        <v>44794</v>
      </c>
      <c r="H155" s="56">
        <v>562717</v>
      </c>
      <c r="I155" s="56" t="s">
        <v>754</v>
      </c>
      <c r="J155" s="57">
        <v>204774500</v>
      </c>
      <c r="K155" s="59" t="s">
        <v>1170</v>
      </c>
      <c r="L155" s="62">
        <v>20</v>
      </c>
      <c r="M155" s="65">
        <v>3400</v>
      </c>
      <c r="N155" s="65">
        <f t="shared" si="4"/>
        <v>68000</v>
      </c>
      <c r="O155" s="66"/>
    </row>
    <row r="156" spans="1:15" ht="38.25" customHeight="1" x14ac:dyDescent="0.3">
      <c r="A156" s="58">
        <f t="shared" si="5"/>
        <v>149</v>
      </c>
      <c r="B156" s="60" t="s">
        <v>574</v>
      </c>
      <c r="C156" s="11" t="s">
        <v>1092</v>
      </c>
      <c r="D156" s="67" t="s">
        <v>1177</v>
      </c>
      <c r="E156" s="58" t="s">
        <v>27</v>
      </c>
      <c r="F156" s="56" t="s">
        <v>939</v>
      </c>
      <c r="G156" s="64">
        <v>44792</v>
      </c>
      <c r="H156" s="56">
        <v>555653</v>
      </c>
      <c r="I156" s="56" t="s">
        <v>778</v>
      </c>
      <c r="J156" s="57">
        <v>309066931</v>
      </c>
      <c r="K156" s="59" t="s">
        <v>1170</v>
      </c>
      <c r="L156" s="62">
        <v>100</v>
      </c>
      <c r="M156" s="65">
        <v>322000</v>
      </c>
      <c r="N156" s="65">
        <f t="shared" si="4"/>
        <v>32200000</v>
      </c>
      <c r="O156" s="66"/>
    </row>
    <row r="157" spans="1:15" ht="38.25" customHeight="1" x14ac:dyDescent="0.3">
      <c r="A157" s="58">
        <f t="shared" si="5"/>
        <v>150</v>
      </c>
      <c r="B157" s="60" t="s">
        <v>574</v>
      </c>
      <c r="C157" s="11" t="s">
        <v>1066</v>
      </c>
      <c r="D157" s="67" t="s">
        <v>1179</v>
      </c>
      <c r="E157" s="58" t="s">
        <v>27</v>
      </c>
      <c r="F157" s="56" t="s">
        <v>940</v>
      </c>
      <c r="G157" s="64">
        <v>44791</v>
      </c>
      <c r="H157" s="56">
        <v>552130</v>
      </c>
      <c r="I157" s="56" t="s">
        <v>758</v>
      </c>
      <c r="J157" s="57">
        <v>202496753</v>
      </c>
      <c r="K157" s="59" t="s">
        <v>1170</v>
      </c>
      <c r="L157" s="62">
        <v>2</v>
      </c>
      <c r="M157" s="65">
        <v>780000</v>
      </c>
      <c r="N157" s="65">
        <f t="shared" si="4"/>
        <v>1560000</v>
      </c>
      <c r="O157" s="66"/>
    </row>
    <row r="158" spans="1:15" ht="38.25" customHeight="1" x14ac:dyDescent="0.3">
      <c r="A158" s="58">
        <f t="shared" si="5"/>
        <v>151</v>
      </c>
      <c r="B158" s="60" t="s">
        <v>574</v>
      </c>
      <c r="C158" s="11" t="s">
        <v>1032</v>
      </c>
      <c r="D158" s="67" t="s">
        <v>1177</v>
      </c>
      <c r="E158" s="58" t="s">
        <v>27</v>
      </c>
      <c r="F158" s="56" t="s">
        <v>941</v>
      </c>
      <c r="G158" s="64">
        <v>44791</v>
      </c>
      <c r="H158" s="56">
        <v>552079</v>
      </c>
      <c r="I158" s="56" t="s">
        <v>758</v>
      </c>
      <c r="J158" s="57">
        <v>202496753</v>
      </c>
      <c r="K158" s="59" t="s">
        <v>1170</v>
      </c>
      <c r="L158" s="62">
        <v>12</v>
      </c>
      <c r="M158" s="65">
        <v>554000</v>
      </c>
      <c r="N158" s="65">
        <f t="shared" si="4"/>
        <v>6648000</v>
      </c>
      <c r="O158" s="66"/>
    </row>
    <row r="159" spans="1:15" ht="38.25" customHeight="1" x14ac:dyDescent="0.3">
      <c r="A159" s="58">
        <f t="shared" si="5"/>
        <v>152</v>
      </c>
      <c r="B159" s="60" t="s">
        <v>574</v>
      </c>
      <c r="C159" s="11" t="s">
        <v>1041</v>
      </c>
      <c r="D159" s="67" t="s">
        <v>1182</v>
      </c>
      <c r="E159" s="58" t="s">
        <v>27</v>
      </c>
      <c r="F159" s="56" t="s">
        <v>942</v>
      </c>
      <c r="G159" s="64">
        <v>44791</v>
      </c>
      <c r="H159" s="56">
        <v>551751</v>
      </c>
      <c r="I159" s="56" t="s">
        <v>779</v>
      </c>
      <c r="J159" s="57">
        <v>302959347</v>
      </c>
      <c r="K159" s="59" t="s">
        <v>1172</v>
      </c>
      <c r="L159" s="62">
        <v>150</v>
      </c>
      <c r="M159" s="65">
        <v>35000</v>
      </c>
      <c r="N159" s="65">
        <f t="shared" si="4"/>
        <v>5250000</v>
      </c>
      <c r="O159" s="66"/>
    </row>
    <row r="160" spans="1:15" ht="38.25" customHeight="1" x14ac:dyDescent="0.3">
      <c r="A160" s="58">
        <f t="shared" si="5"/>
        <v>153</v>
      </c>
      <c r="B160" s="60" t="s">
        <v>574</v>
      </c>
      <c r="C160" s="11" t="s">
        <v>1093</v>
      </c>
      <c r="D160" s="67" t="s">
        <v>1177</v>
      </c>
      <c r="E160" s="58" t="s">
        <v>27</v>
      </c>
      <c r="F160" s="56" t="s">
        <v>943</v>
      </c>
      <c r="G160" s="64">
        <v>44785</v>
      </c>
      <c r="H160" s="56">
        <v>534089</v>
      </c>
      <c r="I160" s="56" t="s">
        <v>749</v>
      </c>
      <c r="J160" s="57">
        <v>447124956</v>
      </c>
      <c r="K160" s="59" t="s">
        <v>1169</v>
      </c>
      <c r="L160" s="62">
        <v>164</v>
      </c>
      <c r="M160" s="65">
        <v>90000</v>
      </c>
      <c r="N160" s="65">
        <f t="shared" si="4"/>
        <v>14760000</v>
      </c>
      <c r="O160" s="66"/>
    </row>
    <row r="161" spans="1:15" ht="38.25" customHeight="1" x14ac:dyDescent="0.3">
      <c r="A161" s="58">
        <f t="shared" si="5"/>
        <v>154</v>
      </c>
      <c r="B161" s="60" t="s">
        <v>574</v>
      </c>
      <c r="C161" s="11" t="s">
        <v>1061</v>
      </c>
      <c r="D161" s="67" t="s">
        <v>1177</v>
      </c>
      <c r="E161" s="58" t="s">
        <v>1164</v>
      </c>
      <c r="F161" s="56" t="s">
        <v>944</v>
      </c>
      <c r="G161" s="64">
        <v>44781</v>
      </c>
      <c r="H161" s="56">
        <v>525428</v>
      </c>
      <c r="I161" s="56" t="s">
        <v>747</v>
      </c>
      <c r="J161" s="57">
        <v>308628739</v>
      </c>
      <c r="K161" s="59" t="s">
        <v>1169</v>
      </c>
      <c r="L161" s="62">
        <v>1</v>
      </c>
      <c r="M161" s="65">
        <v>13279000</v>
      </c>
      <c r="N161" s="65">
        <f t="shared" si="4"/>
        <v>13279000</v>
      </c>
      <c r="O161" s="66"/>
    </row>
    <row r="162" spans="1:15" ht="38.25" customHeight="1" x14ac:dyDescent="0.3">
      <c r="A162" s="58">
        <f t="shared" si="5"/>
        <v>155</v>
      </c>
      <c r="B162" s="60" t="s">
        <v>574</v>
      </c>
      <c r="C162" s="11" t="s">
        <v>1061</v>
      </c>
      <c r="D162" s="67" t="s">
        <v>1177</v>
      </c>
      <c r="E162" s="58" t="s">
        <v>1164</v>
      </c>
      <c r="F162" s="56" t="s">
        <v>945</v>
      </c>
      <c r="G162" s="64">
        <v>44776</v>
      </c>
      <c r="H162" s="56">
        <v>510578</v>
      </c>
      <c r="I162" s="56" t="s">
        <v>747</v>
      </c>
      <c r="J162" s="57">
        <v>308628739</v>
      </c>
      <c r="K162" s="59" t="s">
        <v>1169</v>
      </c>
      <c r="L162" s="62">
        <v>1</v>
      </c>
      <c r="M162" s="65">
        <v>260000</v>
      </c>
      <c r="N162" s="65">
        <f t="shared" si="4"/>
        <v>260000</v>
      </c>
      <c r="O162" s="66"/>
    </row>
    <row r="163" spans="1:15" ht="38.25" customHeight="1" x14ac:dyDescent="0.3">
      <c r="A163" s="58">
        <f t="shared" si="5"/>
        <v>156</v>
      </c>
      <c r="B163" s="60" t="s">
        <v>574</v>
      </c>
      <c r="C163" s="11" t="s">
        <v>1061</v>
      </c>
      <c r="D163" s="67" t="s">
        <v>1177</v>
      </c>
      <c r="E163" s="58" t="s">
        <v>1164</v>
      </c>
      <c r="F163" s="56" t="s">
        <v>946</v>
      </c>
      <c r="G163" s="64">
        <v>44774</v>
      </c>
      <c r="H163" s="56">
        <v>506880</v>
      </c>
      <c r="I163" s="56" t="s">
        <v>747</v>
      </c>
      <c r="J163" s="57">
        <v>308628739</v>
      </c>
      <c r="K163" s="59" t="s">
        <v>1169</v>
      </c>
      <c r="L163" s="62">
        <v>1</v>
      </c>
      <c r="M163" s="65">
        <v>9473400</v>
      </c>
      <c r="N163" s="65">
        <f t="shared" si="4"/>
        <v>9473400</v>
      </c>
      <c r="O163" s="66"/>
    </row>
    <row r="164" spans="1:15" ht="38.25" customHeight="1" x14ac:dyDescent="0.3">
      <c r="A164" s="58">
        <f t="shared" si="5"/>
        <v>157</v>
      </c>
      <c r="B164" s="60" t="s">
        <v>574</v>
      </c>
      <c r="C164" s="11" t="s">
        <v>1029</v>
      </c>
      <c r="D164" s="67" t="s">
        <v>1184</v>
      </c>
      <c r="E164" s="58" t="s">
        <v>27</v>
      </c>
      <c r="F164" s="56" t="s">
        <v>947</v>
      </c>
      <c r="G164" s="64">
        <v>44770</v>
      </c>
      <c r="H164" s="56">
        <v>495249</v>
      </c>
      <c r="I164" s="56" t="s">
        <v>753</v>
      </c>
      <c r="J164" s="57">
        <v>307585192</v>
      </c>
      <c r="K164" s="59" t="s">
        <v>1174</v>
      </c>
      <c r="L164" s="62">
        <v>480</v>
      </c>
      <c r="M164" s="65">
        <v>51200</v>
      </c>
      <c r="N164" s="65">
        <f t="shared" si="4"/>
        <v>24576000</v>
      </c>
      <c r="O164" s="66"/>
    </row>
    <row r="165" spans="1:15" ht="38.25" customHeight="1" x14ac:dyDescent="0.3">
      <c r="A165" s="58">
        <f t="shared" si="5"/>
        <v>158</v>
      </c>
      <c r="B165" s="60" t="s">
        <v>574</v>
      </c>
      <c r="C165" s="11" t="s">
        <v>1029</v>
      </c>
      <c r="D165" s="67" t="s">
        <v>1184</v>
      </c>
      <c r="E165" s="58" t="s">
        <v>27</v>
      </c>
      <c r="F165" s="56" t="s">
        <v>948</v>
      </c>
      <c r="G165" s="64">
        <v>44770</v>
      </c>
      <c r="H165" s="56">
        <v>495137</v>
      </c>
      <c r="I165" s="56" t="s">
        <v>780</v>
      </c>
      <c r="J165" s="57">
        <v>308137384</v>
      </c>
      <c r="K165" s="59" t="s">
        <v>1174</v>
      </c>
      <c r="L165" s="62">
        <v>130</v>
      </c>
      <c r="M165" s="65">
        <v>50905</v>
      </c>
      <c r="N165" s="65">
        <f t="shared" si="4"/>
        <v>6617650</v>
      </c>
      <c r="O165" s="66"/>
    </row>
    <row r="166" spans="1:15" ht="38.25" customHeight="1" x14ac:dyDescent="0.3">
      <c r="A166" s="58">
        <f t="shared" si="5"/>
        <v>159</v>
      </c>
      <c r="B166" s="60" t="s">
        <v>574</v>
      </c>
      <c r="C166" s="11" t="s">
        <v>1029</v>
      </c>
      <c r="D166" s="67" t="s">
        <v>1179</v>
      </c>
      <c r="E166" s="58" t="s">
        <v>27</v>
      </c>
      <c r="F166" s="56" t="s">
        <v>949</v>
      </c>
      <c r="G166" s="64">
        <v>44770</v>
      </c>
      <c r="H166" s="56">
        <v>493477</v>
      </c>
      <c r="I166" s="56" t="s">
        <v>753</v>
      </c>
      <c r="J166" s="57">
        <v>307585192</v>
      </c>
      <c r="K166" s="59" t="s">
        <v>1174</v>
      </c>
      <c r="L166" s="62">
        <v>120</v>
      </c>
      <c r="M166" s="65">
        <v>51500</v>
      </c>
      <c r="N166" s="65">
        <f t="shared" si="4"/>
        <v>6180000</v>
      </c>
      <c r="O166" s="66"/>
    </row>
    <row r="167" spans="1:15" ht="38.25" customHeight="1" x14ac:dyDescent="0.3">
      <c r="A167" s="58">
        <f t="shared" si="5"/>
        <v>160</v>
      </c>
      <c r="B167" s="60" t="s">
        <v>574</v>
      </c>
      <c r="C167" s="11" t="s">
        <v>1029</v>
      </c>
      <c r="D167" s="67" t="s">
        <v>1178</v>
      </c>
      <c r="E167" s="58" t="s">
        <v>27</v>
      </c>
      <c r="F167" s="56" t="s">
        <v>950</v>
      </c>
      <c r="G167" s="64">
        <v>44770</v>
      </c>
      <c r="H167" s="56">
        <v>493442</v>
      </c>
      <c r="I167" s="56" t="s">
        <v>781</v>
      </c>
      <c r="J167" s="57">
        <v>494010237</v>
      </c>
      <c r="K167" s="59" t="s">
        <v>1174</v>
      </c>
      <c r="L167" s="62">
        <v>170</v>
      </c>
      <c r="M167" s="65">
        <v>50999</v>
      </c>
      <c r="N167" s="65">
        <f t="shared" si="4"/>
        <v>8669830</v>
      </c>
      <c r="O167" s="66"/>
    </row>
    <row r="168" spans="1:15" ht="38.25" customHeight="1" x14ac:dyDescent="0.3">
      <c r="A168" s="58">
        <f t="shared" si="5"/>
        <v>161</v>
      </c>
      <c r="B168" s="60" t="s">
        <v>574</v>
      </c>
      <c r="C168" s="11" t="s">
        <v>1032</v>
      </c>
      <c r="D168" s="67" t="s">
        <v>1178</v>
      </c>
      <c r="E168" s="58" t="s">
        <v>27</v>
      </c>
      <c r="F168" s="56" t="s">
        <v>951</v>
      </c>
      <c r="G168" s="64">
        <v>44764</v>
      </c>
      <c r="H168" s="56">
        <v>482295</v>
      </c>
      <c r="I168" s="56" t="s">
        <v>758</v>
      </c>
      <c r="J168" s="57">
        <v>202496753</v>
      </c>
      <c r="K168" s="59" t="s">
        <v>1170</v>
      </c>
      <c r="L168" s="62">
        <v>12</v>
      </c>
      <c r="M168" s="65">
        <v>544000</v>
      </c>
      <c r="N168" s="65">
        <f t="shared" si="4"/>
        <v>6528000</v>
      </c>
      <c r="O168" s="66"/>
    </row>
    <row r="169" spans="1:15" ht="38.25" customHeight="1" x14ac:dyDescent="0.3">
      <c r="A169" s="58">
        <f t="shared" si="5"/>
        <v>162</v>
      </c>
      <c r="B169" s="60" t="s">
        <v>574</v>
      </c>
      <c r="C169" s="11" t="s">
        <v>1069</v>
      </c>
      <c r="D169" s="67" t="s">
        <v>1177</v>
      </c>
      <c r="E169" s="58" t="s">
        <v>1164</v>
      </c>
      <c r="F169" s="56" t="s">
        <v>952</v>
      </c>
      <c r="G169" s="64">
        <v>44763</v>
      </c>
      <c r="H169" s="56">
        <v>476192</v>
      </c>
      <c r="I169" s="56" t="s">
        <v>747</v>
      </c>
      <c r="J169" s="57">
        <v>308628739</v>
      </c>
      <c r="K169" s="59" t="s">
        <v>1169</v>
      </c>
      <c r="L169" s="62">
        <v>1</v>
      </c>
      <c r="M169" s="65">
        <v>225000</v>
      </c>
      <c r="N169" s="65">
        <f t="shared" si="4"/>
        <v>225000</v>
      </c>
      <c r="O169" s="66"/>
    </row>
    <row r="170" spans="1:15" ht="38.25" customHeight="1" x14ac:dyDescent="0.3">
      <c r="A170" s="58">
        <f t="shared" si="5"/>
        <v>163</v>
      </c>
      <c r="B170" s="60" t="s">
        <v>574</v>
      </c>
      <c r="C170" s="11" t="s">
        <v>1029</v>
      </c>
      <c r="D170" s="67" t="s">
        <v>1182</v>
      </c>
      <c r="E170" s="58" t="s">
        <v>27</v>
      </c>
      <c r="F170" s="56" t="s">
        <v>953</v>
      </c>
      <c r="G170" s="64">
        <v>44759</v>
      </c>
      <c r="H170" s="56">
        <v>468278</v>
      </c>
      <c r="I170" s="56" t="s">
        <v>753</v>
      </c>
      <c r="J170" s="57">
        <v>307585192</v>
      </c>
      <c r="K170" s="59" t="s">
        <v>1174</v>
      </c>
      <c r="L170" s="62">
        <v>500</v>
      </c>
      <c r="M170" s="65">
        <v>51000</v>
      </c>
      <c r="N170" s="65">
        <f t="shared" si="4"/>
        <v>25500000</v>
      </c>
      <c r="O170" s="66"/>
    </row>
    <row r="171" spans="1:15" ht="38.25" customHeight="1" x14ac:dyDescent="0.3">
      <c r="A171" s="58">
        <f t="shared" si="5"/>
        <v>164</v>
      </c>
      <c r="B171" s="60" t="s">
        <v>574</v>
      </c>
      <c r="C171" s="11" t="s">
        <v>1029</v>
      </c>
      <c r="D171" s="67" t="s">
        <v>1182</v>
      </c>
      <c r="E171" s="58" t="s">
        <v>27</v>
      </c>
      <c r="F171" s="56" t="s">
        <v>954</v>
      </c>
      <c r="G171" s="64">
        <v>44757</v>
      </c>
      <c r="H171" s="56">
        <v>461471</v>
      </c>
      <c r="I171" s="56" t="s">
        <v>754</v>
      </c>
      <c r="J171" s="57">
        <v>204774500</v>
      </c>
      <c r="K171" s="59" t="s">
        <v>1174</v>
      </c>
      <c r="L171" s="62">
        <v>400</v>
      </c>
      <c r="M171" s="65">
        <v>44400</v>
      </c>
      <c r="N171" s="65">
        <f t="shared" si="4"/>
        <v>17760000</v>
      </c>
      <c r="O171" s="66"/>
    </row>
    <row r="172" spans="1:15" ht="38.25" customHeight="1" x14ac:dyDescent="0.3">
      <c r="A172" s="58">
        <f t="shared" si="5"/>
        <v>165</v>
      </c>
      <c r="B172" s="60" t="s">
        <v>574</v>
      </c>
      <c r="C172" s="11" t="s">
        <v>1094</v>
      </c>
      <c r="D172" s="68" t="s">
        <v>1182</v>
      </c>
      <c r="E172" s="58" t="s">
        <v>27</v>
      </c>
      <c r="F172" s="56" t="s">
        <v>955</v>
      </c>
      <c r="G172" s="64">
        <v>44749</v>
      </c>
      <c r="H172" s="56">
        <v>449027</v>
      </c>
      <c r="I172" s="56" t="s">
        <v>753</v>
      </c>
      <c r="J172" s="57">
        <v>307585192</v>
      </c>
      <c r="K172" s="59" t="s">
        <v>1174</v>
      </c>
      <c r="L172" s="62">
        <v>300</v>
      </c>
      <c r="M172" s="65">
        <v>50500</v>
      </c>
      <c r="N172" s="65">
        <f t="shared" si="4"/>
        <v>15150000</v>
      </c>
      <c r="O172" s="66"/>
    </row>
    <row r="173" spans="1:15" ht="38.25" customHeight="1" x14ac:dyDescent="0.3">
      <c r="A173" s="58">
        <f t="shared" si="5"/>
        <v>166</v>
      </c>
      <c r="B173" s="60" t="s">
        <v>574</v>
      </c>
      <c r="C173" s="11" t="s">
        <v>1078</v>
      </c>
      <c r="D173" s="67" t="s">
        <v>1178</v>
      </c>
      <c r="E173" s="58" t="s">
        <v>1164</v>
      </c>
      <c r="F173" s="56" t="s">
        <v>956</v>
      </c>
      <c r="G173" s="64">
        <v>44749</v>
      </c>
      <c r="H173" s="56">
        <v>448900</v>
      </c>
      <c r="I173" s="56" t="s">
        <v>749</v>
      </c>
      <c r="J173" s="57">
        <v>447124956</v>
      </c>
      <c r="K173" s="59" t="s">
        <v>1169</v>
      </c>
      <c r="L173" s="62">
        <v>10</v>
      </c>
      <c r="M173" s="65">
        <v>14000</v>
      </c>
      <c r="N173" s="65">
        <f t="shared" si="4"/>
        <v>140000</v>
      </c>
      <c r="O173" s="66"/>
    </row>
    <row r="174" spans="1:15" ht="38.25" customHeight="1" x14ac:dyDescent="0.3">
      <c r="A174" s="58">
        <f t="shared" si="5"/>
        <v>167</v>
      </c>
      <c r="B174" s="60" t="s">
        <v>574</v>
      </c>
      <c r="C174" s="11" t="s">
        <v>1029</v>
      </c>
      <c r="D174" s="67" t="s">
        <v>1182</v>
      </c>
      <c r="E174" s="58" t="s">
        <v>27</v>
      </c>
      <c r="F174" s="56" t="s">
        <v>957</v>
      </c>
      <c r="G174" s="64">
        <v>44749</v>
      </c>
      <c r="H174" s="56">
        <v>448551</v>
      </c>
      <c r="I174" s="56" t="s">
        <v>753</v>
      </c>
      <c r="J174" s="57">
        <v>307585192</v>
      </c>
      <c r="K174" s="59" t="s">
        <v>1174</v>
      </c>
      <c r="L174" s="62">
        <v>500</v>
      </c>
      <c r="M174" s="65">
        <v>50500</v>
      </c>
      <c r="N174" s="65">
        <f t="shared" si="4"/>
        <v>25250000</v>
      </c>
      <c r="O174" s="66"/>
    </row>
    <row r="175" spans="1:15" ht="38.25" customHeight="1" x14ac:dyDescent="0.3">
      <c r="A175" s="58">
        <f t="shared" si="5"/>
        <v>168</v>
      </c>
      <c r="B175" s="60" t="s">
        <v>574</v>
      </c>
      <c r="C175" s="11" t="s">
        <v>1056</v>
      </c>
      <c r="D175" s="67" t="s">
        <v>1177</v>
      </c>
      <c r="E175" s="58" t="s">
        <v>1164</v>
      </c>
      <c r="F175" s="56" t="s">
        <v>958</v>
      </c>
      <c r="G175" s="64">
        <v>44748</v>
      </c>
      <c r="H175" s="56">
        <v>445170</v>
      </c>
      <c r="I175" s="56" t="s">
        <v>755</v>
      </c>
      <c r="J175" s="57">
        <v>200149084</v>
      </c>
      <c r="K175" s="59" t="s">
        <v>1169</v>
      </c>
      <c r="L175" s="62">
        <v>4</v>
      </c>
      <c r="M175" s="65">
        <v>1292600</v>
      </c>
      <c r="N175" s="65">
        <f t="shared" si="4"/>
        <v>5170400</v>
      </c>
      <c r="O175" s="66"/>
    </row>
    <row r="176" spans="1:15" ht="38.25" customHeight="1" x14ac:dyDescent="0.3">
      <c r="A176" s="58">
        <f t="shared" si="5"/>
        <v>169</v>
      </c>
      <c r="B176" s="60" t="s">
        <v>574</v>
      </c>
      <c r="C176" s="11" t="s">
        <v>1095</v>
      </c>
      <c r="D176" s="67" t="s">
        <v>1184</v>
      </c>
      <c r="E176" s="58" t="s">
        <v>27</v>
      </c>
      <c r="F176" s="56" t="s">
        <v>959</v>
      </c>
      <c r="G176" s="64">
        <v>44748</v>
      </c>
      <c r="H176" s="56">
        <v>444924</v>
      </c>
      <c r="I176" s="56" t="s">
        <v>756</v>
      </c>
      <c r="J176" s="57">
        <v>309458094</v>
      </c>
      <c r="K176" s="59" t="s">
        <v>1170</v>
      </c>
      <c r="L176" s="62">
        <v>4</v>
      </c>
      <c r="M176" s="65">
        <v>525454</v>
      </c>
      <c r="N176" s="65">
        <f t="shared" si="4"/>
        <v>2101816</v>
      </c>
      <c r="O176" s="66"/>
    </row>
    <row r="177" spans="1:15" ht="38.25" customHeight="1" x14ac:dyDescent="0.3">
      <c r="A177" s="58">
        <f t="shared" si="5"/>
        <v>170</v>
      </c>
      <c r="B177" s="60" t="s">
        <v>574</v>
      </c>
      <c r="C177" s="11" t="s">
        <v>1061</v>
      </c>
      <c r="D177" s="67" t="s">
        <v>1179</v>
      </c>
      <c r="E177" s="58" t="s">
        <v>1164</v>
      </c>
      <c r="F177" s="56" t="s">
        <v>960</v>
      </c>
      <c r="G177" s="64">
        <v>44744</v>
      </c>
      <c r="H177" s="56">
        <v>439596</v>
      </c>
      <c r="I177" s="56" t="s">
        <v>747</v>
      </c>
      <c r="J177" s="57">
        <v>308628739</v>
      </c>
      <c r="K177" s="59" t="s">
        <v>1169</v>
      </c>
      <c r="L177" s="62">
        <v>1</v>
      </c>
      <c r="M177" s="65">
        <v>3297400</v>
      </c>
      <c r="N177" s="65">
        <f t="shared" si="4"/>
        <v>3297400</v>
      </c>
      <c r="O177" s="66"/>
    </row>
    <row r="178" spans="1:15" ht="38.25" customHeight="1" x14ac:dyDescent="0.3">
      <c r="A178" s="58">
        <f t="shared" si="5"/>
        <v>171</v>
      </c>
      <c r="B178" s="60" t="s">
        <v>574</v>
      </c>
      <c r="C178" s="11" t="s">
        <v>1061</v>
      </c>
      <c r="D178" s="67" t="s">
        <v>1177</v>
      </c>
      <c r="E178" s="58" t="s">
        <v>1164</v>
      </c>
      <c r="F178" s="56" t="s">
        <v>961</v>
      </c>
      <c r="G178" s="64">
        <v>44744</v>
      </c>
      <c r="H178" s="56">
        <v>439489</v>
      </c>
      <c r="I178" s="56" t="s">
        <v>747</v>
      </c>
      <c r="J178" s="57">
        <v>308628739</v>
      </c>
      <c r="K178" s="59" t="s">
        <v>1169</v>
      </c>
      <c r="L178" s="62">
        <v>1</v>
      </c>
      <c r="M178" s="65">
        <v>291400</v>
      </c>
      <c r="N178" s="65">
        <f t="shared" si="4"/>
        <v>291400</v>
      </c>
      <c r="O178" s="66"/>
    </row>
    <row r="179" spans="1:15" ht="38.25" customHeight="1" x14ac:dyDescent="0.3">
      <c r="A179" s="58">
        <f t="shared" si="5"/>
        <v>172</v>
      </c>
      <c r="B179" s="60" t="s">
        <v>298</v>
      </c>
      <c r="C179" s="11" t="s">
        <v>1077</v>
      </c>
      <c r="D179" s="63" t="s">
        <v>798</v>
      </c>
      <c r="E179" s="58" t="s">
        <v>27</v>
      </c>
      <c r="F179" s="56" t="s">
        <v>962</v>
      </c>
      <c r="G179" s="64">
        <v>44742</v>
      </c>
      <c r="H179" s="56">
        <v>435063</v>
      </c>
      <c r="I179" s="56" t="s">
        <v>757</v>
      </c>
      <c r="J179" s="57">
        <v>309046354</v>
      </c>
      <c r="K179" s="59" t="s">
        <v>796</v>
      </c>
      <c r="L179" s="62">
        <v>50</v>
      </c>
      <c r="M179" s="65">
        <v>11000</v>
      </c>
      <c r="N179" s="65">
        <f t="shared" si="4"/>
        <v>550000</v>
      </c>
      <c r="O179" s="66"/>
    </row>
    <row r="180" spans="1:15" ht="38.25" customHeight="1" x14ac:dyDescent="0.3">
      <c r="A180" s="58">
        <f t="shared" si="5"/>
        <v>173</v>
      </c>
      <c r="B180" s="60" t="s">
        <v>298</v>
      </c>
      <c r="C180" s="11" t="s">
        <v>1069</v>
      </c>
      <c r="D180" s="67" t="s">
        <v>1177</v>
      </c>
      <c r="E180" s="58" t="s">
        <v>1164</v>
      </c>
      <c r="F180" s="56" t="s">
        <v>963</v>
      </c>
      <c r="G180" s="64">
        <v>44742</v>
      </c>
      <c r="H180" s="56">
        <v>432439</v>
      </c>
      <c r="I180" s="56" t="s">
        <v>747</v>
      </c>
      <c r="J180" s="57">
        <v>308628739</v>
      </c>
      <c r="K180" s="59" t="s">
        <v>1169</v>
      </c>
      <c r="L180" s="62">
        <v>1</v>
      </c>
      <c r="M180" s="65">
        <v>185000</v>
      </c>
      <c r="N180" s="65">
        <f t="shared" si="4"/>
        <v>185000</v>
      </c>
      <c r="O180" s="66"/>
    </row>
    <row r="181" spans="1:15" ht="38.25" customHeight="1" x14ac:dyDescent="0.3">
      <c r="A181" s="58">
        <f t="shared" si="5"/>
        <v>174</v>
      </c>
      <c r="B181" s="60" t="s">
        <v>298</v>
      </c>
      <c r="C181" s="11" t="s">
        <v>1032</v>
      </c>
      <c r="D181" s="67" t="s">
        <v>1177</v>
      </c>
      <c r="E181" s="58" t="s">
        <v>27</v>
      </c>
      <c r="F181" s="56" t="s">
        <v>964</v>
      </c>
      <c r="G181" s="64">
        <v>44739</v>
      </c>
      <c r="H181" s="56">
        <v>427398</v>
      </c>
      <c r="I181" s="56" t="s">
        <v>758</v>
      </c>
      <c r="J181" s="57">
        <v>202496753</v>
      </c>
      <c r="K181" s="59" t="s">
        <v>1170</v>
      </c>
      <c r="L181" s="62">
        <v>4</v>
      </c>
      <c r="M181" s="65">
        <v>620000</v>
      </c>
      <c r="N181" s="65">
        <f t="shared" si="4"/>
        <v>2480000</v>
      </c>
      <c r="O181" s="66"/>
    </row>
    <row r="182" spans="1:15" ht="38.25" customHeight="1" x14ac:dyDescent="0.3">
      <c r="A182" s="58">
        <f t="shared" si="5"/>
        <v>175</v>
      </c>
      <c r="B182" s="60" t="s">
        <v>298</v>
      </c>
      <c r="C182" s="11" t="s">
        <v>1096</v>
      </c>
      <c r="D182" s="63" t="s">
        <v>1177</v>
      </c>
      <c r="E182" s="58" t="s">
        <v>1164</v>
      </c>
      <c r="F182" s="56" t="s">
        <v>965</v>
      </c>
      <c r="G182" s="64">
        <v>44737</v>
      </c>
      <c r="H182" s="56">
        <v>422779</v>
      </c>
      <c r="I182" s="56" t="s">
        <v>754</v>
      </c>
      <c r="J182" s="57">
        <v>204774500</v>
      </c>
      <c r="K182" s="59" t="s">
        <v>1170</v>
      </c>
      <c r="L182" s="62">
        <v>100</v>
      </c>
      <c r="M182" s="65">
        <v>17000</v>
      </c>
      <c r="N182" s="65">
        <f t="shared" si="4"/>
        <v>1700000</v>
      </c>
      <c r="O182" s="66"/>
    </row>
    <row r="183" spans="1:15" ht="38.25" customHeight="1" x14ac:dyDescent="0.3">
      <c r="A183" s="58">
        <f t="shared" si="5"/>
        <v>176</v>
      </c>
      <c r="B183" s="60" t="s">
        <v>298</v>
      </c>
      <c r="C183" s="11" t="s">
        <v>1078</v>
      </c>
      <c r="D183" s="67" t="s">
        <v>1178</v>
      </c>
      <c r="E183" s="58" t="s">
        <v>1164</v>
      </c>
      <c r="F183" s="56" t="s">
        <v>966</v>
      </c>
      <c r="G183" s="64">
        <v>44732</v>
      </c>
      <c r="H183" s="56">
        <v>407739</v>
      </c>
      <c r="I183" s="56" t="s">
        <v>749</v>
      </c>
      <c r="J183" s="57">
        <v>447124956</v>
      </c>
      <c r="K183" s="59" t="s">
        <v>1169</v>
      </c>
      <c r="L183" s="62">
        <v>200</v>
      </c>
      <c r="M183" s="65">
        <v>30000</v>
      </c>
      <c r="N183" s="65">
        <f t="shared" si="4"/>
        <v>6000000</v>
      </c>
      <c r="O183" s="66"/>
    </row>
    <row r="184" spans="1:15" ht="38.25" customHeight="1" x14ac:dyDescent="0.3">
      <c r="A184" s="58">
        <f t="shared" si="5"/>
        <v>177</v>
      </c>
      <c r="B184" s="60" t="s">
        <v>298</v>
      </c>
      <c r="C184" s="11" t="s">
        <v>1078</v>
      </c>
      <c r="D184" s="67" t="s">
        <v>1178</v>
      </c>
      <c r="E184" s="58" t="s">
        <v>1164</v>
      </c>
      <c r="F184" s="56" t="s">
        <v>967</v>
      </c>
      <c r="G184" s="64">
        <v>44732</v>
      </c>
      <c r="H184" s="56">
        <v>407725</v>
      </c>
      <c r="I184" s="56" t="s">
        <v>749</v>
      </c>
      <c r="J184" s="57">
        <v>447124956</v>
      </c>
      <c r="K184" s="59" t="s">
        <v>1169</v>
      </c>
      <c r="L184" s="62">
        <v>100</v>
      </c>
      <c r="M184" s="65">
        <v>48000</v>
      </c>
      <c r="N184" s="65">
        <f t="shared" si="4"/>
        <v>4800000</v>
      </c>
      <c r="O184" s="66"/>
    </row>
    <row r="185" spans="1:15" ht="38.25" customHeight="1" x14ac:dyDescent="0.3">
      <c r="A185" s="58">
        <f t="shared" si="5"/>
        <v>178</v>
      </c>
      <c r="B185" s="60" t="s">
        <v>298</v>
      </c>
      <c r="C185" s="11" t="s">
        <v>1032</v>
      </c>
      <c r="D185" s="63" t="s">
        <v>1179</v>
      </c>
      <c r="E185" s="58" t="s">
        <v>27</v>
      </c>
      <c r="F185" s="56" t="s">
        <v>968</v>
      </c>
      <c r="G185" s="64">
        <v>44727</v>
      </c>
      <c r="H185" s="56">
        <v>392860</v>
      </c>
      <c r="I185" s="56" t="s">
        <v>759</v>
      </c>
      <c r="J185" s="57">
        <v>489895482</v>
      </c>
      <c r="K185" s="59" t="s">
        <v>1170</v>
      </c>
      <c r="L185" s="62">
        <v>8</v>
      </c>
      <c r="M185" s="65">
        <v>440000</v>
      </c>
      <c r="N185" s="65">
        <f t="shared" si="4"/>
        <v>3520000</v>
      </c>
      <c r="O185" s="66"/>
    </row>
    <row r="186" spans="1:15" ht="38.25" customHeight="1" x14ac:dyDescent="0.3">
      <c r="A186" s="58">
        <f t="shared" si="5"/>
        <v>179</v>
      </c>
      <c r="B186" s="60" t="s">
        <v>298</v>
      </c>
      <c r="C186" s="11" t="s">
        <v>1049</v>
      </c>
      <c r="D186" s="63" t="s">
        <v>1179</v>
      </c>
      <c r="E186" s="58" t="s">
        <v>27</v>
      </c>
      <c r="F186" s="56" t="s">
        <v>969</v>
      </c>
      <c r="G186" s="64">
        <v>44724</v>
      </c>
      <c r="H186" s="56">
        <v>384672</v>
      </c>
      <c r="I186" s="56" t="s">
        <v>760</v>
      </c>
      <c r="J186" s="57">
        <v>308237164</v>
      </c>
      <c r="K186" s="59" t="s">
        <v>1170</v>
      </c>
      <c r="L186" s="62">
        <v>5000</v>
      </c>
      <c r="M186" s="65">
        <v>248</v>
      </c>
      <c r="N186" s="65">
        <f t="shared" si="4"/>
        <v>1240000</v>
      </c>
      <c r="O186" s="66"/>
    </row>
    <row r="187" spans="1:15" ht="38.25" customHeight="1" x14ac:dyDescent="0.3">
      <c r="A187" s="58">
        <f t="shared" si="5"/>
        <v>180</v>
      </c>
      <c r="B187" s="60" t="s">
        <v>298</v>
      </c>
      <c r="C187" s="11" t="s">
        <v>1094</v>
      </c>
      <c r="D187" s="63" t="s">
        <v>1179</v>
      </c>
      <c r="E187" s="58" t="s">
        <v>27</v>
      </c>
      <c r="F187" s="56" t="s">
        <v>970</v>
      </c>
      <c r="G187" s="64">
        <v>44723</v>
      </c>
      <c r="H187" s="56">
        <v>382073</v>
      </c>
      <c r="I187" s="56" t="s">
        <v>753</v>
      </c>
      <c r="J187" s="57">
        <v>307585192</v>
      </c>
      <c r="K187" s="59" t="s">
        <v>1174</v>
      </c>
      <c r="L187" s="62">
        <v>60</v>
      </c>
      <c r="M187" s="65">
        <v>51500</v>
      </c>
      <c r="N187" s="65">
        <f t="shared" si="4"/>
        <v>3090000</v>
      </c>
      <c r="O187" s="66"/>
    </row>
    <row r="188" spans="1:15" ht="38.25" customHeight="1" x14ac:dyDescent="0.3">
      <c r="A188" s="58">
        <f t="shared" si="5"/>
        <v>181</v>
      </c>
      <c r="B188" s="60" t="s">
        <v>298</v>
      </c>
      <c r="C188" s="11" t="s">
        <v>1029</v>
      </c>
      <c r="D188" s="63" t="s">
        <v>1178</v>
      </c>
      <c r="E188" s="58" t="s">
        <v>27</v>
      </c>
      <c r="F188" s="56" t="s">
        <v>971</v>
      </c>
      <c r="G188" s="64">
        <v>44723</v>
      </c>
      <c r="H188" s="56">
        <v>382069</v>
      </c>
      <c r="I188" s="56" t="s">
        <v>753</v>
      </c>
      <c r="J188" s="57">
        <v>307585192</v>
      </c>
      <c r="K188" s="59" t="s">
        <v>1174</v>
      </c>
      <c r="L188" s="62">
        <v>50</v>
      </c>
      <c r="M188" s="65">
        <v>51500</v>
      </c>
      <c r="N188" s="65">
        <f t="shared" si="4"/>
        <v>2575000</v>
      </c>
      <c r="O188" s="66"/>
    </row>
    <row r="189" spans="1:15" ht="38.25" customHeight="1" x14ac:dyDescent="0.3">
      <c r="A189" s="58">
        <f t="shared" si="5"/>
        <v>182</v>
      </c>
      <c r="B189" s="60" t="s">
        <v>298</v>
      </c>
      <c r="C189" s="11" t="s">
        <v>1032</v>
      </c>
      <c r="D189" s="63" t="s">
        <v>1179</v>
      </c>
      <c r="E189" s="58" t="s">
        <v>27</v>
      </c>
      <c r="F189" s="56" t="s">
        <v>972</v>
      </c>
      <c r="G189" s="64">
        <v>44722</v>
      </c>
      <c r="H189" s="56">
        <v>377729</v>
      </c>
      <c r="I189" s="56" t="s">
        <v>761</v>
      </c>
      <c r="J189" s="57">
        <v>306965432</v>
      </c>
      <c r="K189" s="59" t="s">
        <v>1170</v>
      </c>
      <c r="L189" s="62">
        <v>8</v>
      </c>
      <c r="M189" s="65">
        <v>623750</v>
      </c>
      <c r="N189" s="65">
        <f t="shared" si="4"/>
        <v>4990000</v>
      </c>
      <c r="O189" s="66"/>
    </row>
    <row r="190" spans="1:15" ht="38.25" customHeight="1" x14ac:dyDescent="0.3">
      <c r="A190" s="58">
        <f t="shared" si="5"/>
        <v>183</v>
      </c>
      <c r="B190" s="60" t="s">
        <v>298</v>
      </c>
      <c r="C190" s="11" t="s">
        <v>1097</v>
      </c>
      <c r="D190" s="63" t="s">
        <v>1184</v>
      </c>
      <c r="E190" s="58" t="s">
        <v>27</v>
      </c>
      <c r="F190" s="56" t="s">
        <v>973</v>
      </c>
      <c r="G190" s="64">
        <v>44721</v>
      </c>
      <c r="H190" s="56">
        <v>374087</v>
      </c>
      <c r="I190" s="56" t="s">
        <v>753</v>
      </c>
      <c r="J190" s="57">
        <v>307585192</v>
      </c>
      <c r="K190" s="59" t="s">
        <v>1174</v>
      </c>
      <c r="L190" s="62">
        <v>336</v>
      </c>
      <c r="M190" s="65">
        <v>49900</v>
      </c>
      <c r="N190" s="65">
        <f t="shared" si="4"/>
        <v>16766400</v>
      </c>
      <c r="O190" s="66"/>
    </row>
    <row r="191" spans="1:15" ht="38.25" customHeight="1" x14ac:dyDescent="0.3">
      <c r="A191" s="58">
        <f t="shared" si="5"/>
        <v>184</v>
      </c>
      <c r="B191" s="60" t="s">
        <v>298</v>
      </c>
      <c r="C191" s="11" t="s">
        <v>1049</v>
      </c>
      <c r="D191" s="63" t="s">
        <v>1179</v>
      </c>
      <c r="E191" s="58" t="s">
        <v>27</v>
      </c>
      <c r="F191" s="56" t="s">
        <v>974</v>
      </c>
      <c r="G191" s="64">
        <v>44720</v>
      </c>
      <c r="H191" s="56">
        <v>370594</v>
      </c>
      <c r="I191" s="56" t="s">
        <v>762</v>
      </c>
      <c r="J191" s="57">
        <v>302920602</v>
      </c>
      <c r="K191" s="59" t="s">
        <v>1170</v>
      </c>
      <c r="L191" s="62">
        <v>500</v>
      </c>
      <c r="M191" s="65">
        <v>688</v>
      </c>
      <c r="N191" s="65">
        <f t="shared" si="4"/>
        <v>344000</v>
      </c>
      <c r="O191" s="66"/>
    </row>
    <row r="192" spans="1:15" ht="38.25" customHeight="1" x14ac:dyDescent="0.3">
      <c r="A192" s="58">
        <f t="shared" si="5"/>
        <v>185</v>
      </c>
      <c r="B192" s="60" t="s">
        <v>298</v>
      </c>
      <c r="C192" s="11" t="s">
        <v>1092</v>
      </c>
      <c r="D192" s="63" t="s">
        <v>1184</v>
      </c>
      <c r="E192" s="58" t="s">
        <v>27</v>
      </c>
      <c r="F192" s="56" t="s">
        <v>975</v>
      </c>
      <c r="G192" s="64">
        <v>44720</v>
      </c>
      <c r="H192" s="56">
        <v>370495</v>
      </c>
      <c r="I192" s="56" t="s">
        <v>763</v>
      </c>
      <c r="J192" s="57">
        <v>308527001</v>
      </c>
      <c r="K192" s="59" t="s">
        <v>1170</v>
      </c>
      <c r="L192" s="62">
        <v>24</v>
      </c>
      <c r="M192" s="65">
        <v>320000</v>
      </c>
      <c r="N192" s="65">
        <f t="shared" si="4"/>
        <v>7680000</v>
      </c>
      <c r="O192" s="66"/>
    </row>
    <row r="193" spans="1:15" ht="38.25" customHeight="1" x14ac:dyDescent="0.3">
      <c r="A193" s="58">
        <f t="shared" si="5"/>
        <v>186</v>
      </c>
      <c r="B193" s="60" t="s">
        <v>298</v>
      </c>
      <c r="C193" s="11" t="s">
        <v>1098</v>
      </c>
      <c r="D193" s="63" t="s">
        <v>1177</v>
      </c>
      <c r="E193" s="58" t="s">
        <v>27</v>
      </c>
      <c r="F193" s="56" t="s">
        <v>976</v>
      </c>
      <c r="G193" s="64">
        <v>44716</v>
      </c>
      <c r="H193" s="56">
        <v>362961</v>
      </c>
      <c r="I193" s="56" t="s">
        <v>764</v>
      </c>
      <c r="J193" s="57">
        <v>201453166</v>
      </c>
      <c r="K193" s="59" t="s">
        <v>1170</v>
      </c>
      <c r="L193" s="62">
        <v>100</v>
      </c>
      <c r="M193" s="65">
        <v>19000</v>
      </c>
      <c r="N193" s="65">
        <f t="shared" si="4"/>
        <v>1900000</v>
      </c>
      <c r="O193" s="66"/>
    </row>
    <row r="194" spans="1:15" ht="38.25" customHeight="1" x14ac:dyDescent="0.3">
      <c r="A194" s="58">
        <f t="shared" si="5"/>
        <v>187</v>
      </c>
      <c r="B194" s="60" t="s">
        <v>298</v>
      </c>
      <c r="C194" s="11" t="s">
        <v>1099</v>
      </c>
      <c r="D194" s="63" t="s">
        <v>1181</v>
      </c>
      <c r="E194" s="58" t="s">
        <v>1164</v>
      </c>
      <c r="F194" s="56" t="s">
        <v>977</v>
      </c>
      <c r="G194" s="64">
        <v>44715</v>
      </c>
      <c r="H194" s="56">
        <v>361148</v>
      </c>
      <c r="I194" s="56" t="s">
        <v>765</v>
      </c>
      <c r="J194" s="57">
        <v>300157634</v>
      </c>
      <c r="K194" s="59" t="s">
        <v>1169</v>
      </c>
      <c r="L194" s="62">
        <v>1</v>
      </c>
      <c r="M194" s="65">
        <v>4510000</v>
      </c>
      <c r="N194" s="65">
        <f t="shared" si="4"/>
        <v>4510000</v>
      </c>
      <c r="O194" s="66"/>
    </row>
    <row r="195" spans="1:15" ht="38.25" customHeight="1" x14ac:dyDescent="0.3">
      <c r="A195" s="58">
        <f t="shared" si="5"/>
        <v>188</v>
      </c>
      <c r="B195" s="60" t="s">
        <v>298</v>
      </c>
      <c r="C195" s="11" t="s">
        <v>1069</v>
      </c>
      <c r="D195" s="63" t="s">
        <v>1178</v>
      </c>
      <c r="E195" s="58" t="s">
        <v>1164</v>
      </c>
      <c r="F195" s="56" t="s">
        <v>978</v>
      </c>
      <c r="G195" s="64">
        <v>44714</v>
      </c>
      <c r="H195" s="56">
        <v>356627</v>
      </c>
      <c r="I195" s="56" t="s">
        <v>747</v>
      </c>
      <c r="J195" s="57">
        <v>308628739</v>
      </c>
      <c r="K195" s="59" t="s">
        <v>1169</v>
      </c>
      <c r="L195" s="62">
        <v>1</v>
      </c>
      <c r="M195" s="65">
        <v>1317000</v>
      </c>
      <c r="N195" s="65">
        <f t="shared" si="4"/>
        <v>1317000</v>
      </c>
      <c r="O195" s="66"/>
    </row>
    <row r="196" spans="1:15" ht="38.25" customHeight="1" x14ac:dyDescent="0.3">
      <c r="A196" s="58">
        <f t="shared" si="5"/>
        <v>189</v>
      </c>
      <c r="B196" s="60" t="s">
        <v>298</v>
      </c>
      <c r="C196" s="11" t="s">
        <v>1100</v>
      </c>
      <c r="D196" s="63" t="s">
        <v>1177</v>
      </c>
      <c r="E196" s="58" t="s">
        <v>1164</v>
      </c>
      <c r="F196" s="56" t="s">
        <v>979</v>
      </c>
      <c r="G196" s="64">
        <v>44693</v>
      </c>
      <c r="H196" s="56">
        <v>295718</v>
      </c>
      <c r="I196" s="56" t="s">
        <v>748</v>
      </c>
      <c r="J196" s="57">
        <v>502631900</v>
      </c>
      <c r="K196" s="59" t="s">
        <v>1169</v>
      </c>
      <c r="L196" s="62">
        <v>1</v>
      </c>
      <c r="M196" s="65">
        <v>2700000</v>
      </c>
      <c r="N196" s="65">
        <f t="shared" si="4"/>
        <v>2700000</v>
      </c>
      <c r="O196" s="66"/>
    </row>
    <row r="197" spans="1:15" ht="38.25" customHeight="1" x14ac:dyDescent="0.3">
      <c r="A197" s="58">
        <f t="shared" si="5"/>
        <v>190</v>
      </c>
      <c r="B197" s="60" t="s">
        <v>298</v>
      </c>
      <c r="C197" s="11" t="s">
        <v>1101</v>
      </c>
      <c r="D197" s="63" t="s">
        <v>798</v>
      </c>
      <c r="E197" s="58" t="s">
        <v>27</v>
      </c>
      <c r="F197" s="56" t="s">
        <v>980</v>
      </c>
      <c r="G197" s="64">
        <v>44666</v>
      </c>
      <c r="H197" s="56">
        <v>224183</v>
      </c>
      <c r="I197" s="56" t="s">
        <v>1157</v>
      </c>
      <c r="J197" s="57">
        <v>586910289</v>
      </c>
      <c r="K197" s="59" t="s">
        <v>1170</v>
      </c>
      <c r="L197" s="62">
        <v>3</v>
      </c>
      <c r="M197" s="65">
        <v>15250000</v>
      </c>
      <c r="N197" s="65">
        <f t="shared" si="4"/>
        <v>45750000</v>
      </c>
      <c r="O197" s="66"/>
    </row>
    <row r="198" spans="1:15" ht="38.25" customHeight="1" x14ac:dyDescent="0.3">
      <c r="A198" s="58">
        <f t="shared" si="5"/>
        <v>191</v>
      </c>
      <c r="B198" s="60" t="s">
        <v>298</v>
      </c>
      <c r="C198" s="11" t="s">
        <v>1102</v>
      </c>
      <c r="D198" s="63" t="s">
        <v>798</v>
      </c>
      <c r="E198" s="58" t="s">
        <v>27</v>
      </c>
      <c r="F198" s="56" t="s">
        <v>981</v>
      </c>
      <c r="G198" s="64">
        <v>44665</v>
      </c>
      <c r="H198" s="56">
        <v>216593</v>
      </c>
      <c r="I198" s="56" t="s">
        <v>766</v>
      </c>
      <c r="J198" s="57">
        <v>305631611</v>
      </c>
      <c r="K198" s="59" t="s">
        <v>1175</v>
      </c>
      <c r="L198" s="62">
        <v>2</v>
      </c>
      <c r="M198" s="65">
        <v>1699999</v>
      </c>
      <c r="N198" s="65">
        <f t="shared" si="4"/>
        <v>3399998</v>
      </c>
      <c r="O198" s="66"/>
    </row>
    <row r="199" spans="1:15" ht="38.25" customHeight="1" x14ac:dyDescent="0.3">
      <c r="A199" s="58">
        <f t="shared" si="5"/>
        <v>192</v>
      </c>
      <c r="B199" s="60" t="s">
        <v>298</v>
      </c>
      <c r="C199" s="11" t="s">
        <v>1103</v>
      </c>
      <c r="D199" s="63" t="s">
        <v>798</v>
      </c>
      <c r="E199" s="58" t="s">
        <v>27</v>
      </c>
      <c r="F199" s="56" t="s">
        <v>982</v>
      </c>
      <c r="G199" s="64">
        <v>44665</v>
      </c>
      <c r="H199" s="56">
        <v>216570</v>
      </c>
      <c r="I199" s="56" t="s">
        <v>767</v>
      </c>
      <c r="J199" s="57">
        <v>305100299</v>
      </c>
      <c r="K199" s="59" t="s">
        <v>1170</v>
      </c>
      <c r="L199" s="62">
        <v>17</v>
      </c>
      <c r="M199" s="65">
        <v>3668000</v>
      </c>
      <c r="N199" s="65">
        <f t="shared" si="4"/>
        <v>62356000</v>
      </c>
      <c r="O199" s="66"/>
    </row>
    <row r="200" spans="1:15" ht="38.25" customHeight="1" x14ac:dyDescent="0.3">
      <c r="A200" s="58">
        <f t="shared" si="5"/>
        <v>193</v>
      </c>
      <c r="B200" s="60" t="s">
        <v>298</v>
      </c>
      <c r="C200" s="11" t="s">
        <v>1103</v>
      </c>
      <c r="D200" s="63" t="s">
        <v>798</v>
      </c>
      <c r="E200" s="58" t="s">
        <v>27</v>
      </c>
      <c r="F200" s="56" t="s">
        <v>983</v>
      </c>
      <c r="G200" s="64">
        <v>44665</v>
      </c>
      <c r="H200" s="56">
        <v>216547</v>
      </c>
      <c r="I200" s="56" t="s">
        <v>767</v>
      </c>
      <c r="J200" s="57">
        <v>305100299</v>
      </c>
      <c r="K200" s="59" t="s">
        <v>1170</v>
      </c>
      <c r="L200" s="62">
        <v>2</v>
      </c>
      <c r="M200" s="65">
        <v>5795000</v>
      </c>
      <c r="N200" s="65">
        <f t="shared" si="4"/>
        <v>11590000</v>
      </c>
      <c r="O200" s="66"/>
    </row>
    <row r="201" spans="1:15" ht="38.25" customHeight="1" x14ac:dyDescent="0.3">
      <c r="A201" s="58">
        <f t="shared" si="5"/>
        <v>194</v>
      </c>
      <c r="B201" s="60" t="s">
        <v>298</v>
      </c>
      <c r="C201" s="11" t="s">
        <v>1104</v>
      </c>
      <c r="D201" s="63" t="s">
        <v>1177</v>
      </c>
      <c r="E201" s="58" t="s">
        <v>1164</v>
      </c>
      <c r="F201" s="56" t="s">
        <v>984</v>
      </c>
      <c r="G201" s="64">
        <v>44662</v>
      </c>
      <c r="H201" s="56">
        <v>207662</v>
      </c>
      <c r="I201" s="56" t="s">
        <v>749</v>
      </c>
      <c r="J201" s="57">
        <v>447124956</v>
      </c>
      <c r="K201" s="59" t="s">
        <v>1170</v>
      </c>
      <c r="L201" s="62">
        <v>19</v>
      </c>
      <c r="M201" s="65">
        <v>1350000</v>
      </c>
      <c r="N201" s="65">
        <f t="shared" si="4"/>
        <v>25650000</v>
      </c>
      <c r="O201" s="66"/>
    </row>
    <row r="202" spans="1:15" ht="38.25" customHeight="1" x14ac:dyDescent="0.3">
      <c r="A202" s="58">
        <f t="shared" si="5"/>
        <v>195</v>
      </c>
      <c r="B202" s="60" t="s">
        <v>298</v>
      </c>
      <c r="C202" s="11" t="s">
        <v>1105</v>
      </c>
      <c r="D202" s="63" t="s">
        <v>798</v>
      </c>
      <c r="E202" s="58" t="s">
        <v>1164</v>
      </c>
      <c r="F202" s="56" t="s">
        <v>985</v>
      </c>
      <c r="G202" s="64">
        <v>44660</v>
      </c>
      <c r="H202" s="56">
        <v>200748</v>
      </c>
      <c r="I202" s="56" t="s">
        <v>1158</v>
      </c>
      <c r="J202" s="57">
        <v>309029723</v>
      </c>
      <c r="K202" s="59" t="s">
        <v>1171</v>
      </c>
      <c r="L202" s="62">
        <v>1</v>
      </c>
      <c r="M202" s="65">
        <v>159050000.00999999</v>
      </c>
      <c r="N202" s="65">
        <f t="shared" si="4"/>
        <v>159050000.00999999</v>
      </c>
      <c r="O202" s="66"/>
    </row>
    <row r="203" spans="1:15" ht="38.25" customHeight="1" x14ac:dyDescent="0.3">
      <c r="A203" s="58">
        <f t="shared" si="5"/>
        <v>196</v>
      </c>
      <c r="B203" s="60" t="s">
        <v>298</v>
      </c>
      <c r="C203" s="11" t="s">
        <v>1106</v>
      </c>
      <c r="D203" s="63" t="s">
        <v>1180</v>
      </c>
      <c r="E203" s="58" t="s">
        <v>1164</v>
      </c>
      <c r="F203" s="56" t="s">
        <v>986</v>
      </c>
      <c r="G203" s="64">
        <v>44657</v>
      </c>
      <c r="H203" s="56">
        <v>188646</v>
      </c>
      <c r="I203" s="56" t="s">
        <v>768</v>
      </c>
      <c r="J203" s="57">
        <v>303895657</v>
      </c>
      <c r="K203" s="59" t="s">
        <v>1169</v>
      </c>
      <c r="L203" s="62">
        <v>1</v>
      </c>
      <c r="M203" s="65">
        <v>7800000</v>
      </c>
      <c r="N203" s="65">
        <f t="shared" si="4"/>
        <v>7800000</v>
      </c>
      <c r="O203" s="66"/>
    </row>
    <row r="204" spans="1:15" ht="38.25" customHeight="1" x14ac:dyDescent="0.3">
      <c r="A204" s="58">
        <f t="shared" ref="A204:A267" si="6">1+A203</f>
        <v>197</v>
      </c>
      <c r="B204" s="60" t="s">
        <v>299</v>
      </c>
      <c r="C204" s="11" t="s">
        <v>1101</v>
      </c>
      <c r="D204" s="63" t="s">
        <v>798</v>
      </c>
      <c r="E204" s="58" t="s">
        <v>27</v>
      </c>
      <c r="F204" s="56" t="s">
        <v>987</v>
      </c>
      <c r="G204" s="64">
        <v>44651</v>
      </c>
      <c r="H204" s="56">
        <v>177905</v>
      </c>
      <c r="I204" s="56" t="s">
        <v>1159</v>
      </c>
      <c r="J204" s="57">
        <v>308619718</v>
      </c>
      <c r="K204" s="59" t="s">
        <v>1170</v>
      </c>
      <c r="L204" s="62">
        <v>1</v>
      </c>
      <c r="M204" s="65">
        <v>16000000</v>
      </c>
      <c r="N204" s="65">
        <f t="shared" si="4"/>
        <v>16000000</v>
      </c>
      <c r="O204" s="66"/>
    </row>
    <row r="205" spans="1:15" ht="38.25" customHeight="1" x14ac:dyDescent="0.3">
      <c r="A205" s="58">
        <f t="shared" si="6"/>
        <v>198</v>
      </c>
      <c r="B205" s="60" t="s">
        <v>299</v>
      </c>
      <c r="C205" s="11" t="s">
        <v>1098</v>
      </c>
      <c r="D205" s="63" t="s">
        <v>1177</v>
      </c>
      <c r="E205" s="58" t="s">
        <v>1164</v>
      </c>
      <c r="F205" s="56" t="s">
        <v>988</v>
      </c>
      <c r="G205" s="64">
        <v>44647</v>
      </c>
      <c r="H205" s="56">
        <v>169710</v>
      </c>
      <c r="I205" s="56" t="s">
        <v>769</v>
      </c>
      <c r="J205" s="57">
        <v>303937334</v>
      </c>
      <c r="K205" s="59" t="s">
        <v>1171</v>
      </c>
      <c r="L205" s="62">
        <v>1</v>
      </c>
      <c r="M205" s="65">
        <v>14789000</v>
      </c>
      <c r="N205" s="65">
        <f t="shared" si="4"/>
        <v>14789000</v>
      </c>
      <c r="O205" s="66"/>
    </row>
    <row r="206" spans="1:15" ht="38.25" customHeight="1" x14ac:dyDescent="0.3">
      <c r="A206" s="58">
        <f t="shared" si="6"/>
        <v>199</v>
      </c>
      <c r="B206" s="60" t="s">
        <v>299</v>
      </c>
      <c r="C206" s="11" t="s">
        <v>1107</v>
      </c>
      <c r="D206" s="63" t="s">
        <v>798</v>
      </c>
      <c r="E206" s="58" t="s">
        <v>27</v>
      </c>
      <c r="F206" s="56" t="s">
        <v>989</v>
      </c>
      <c r="G206" s="64">
        <v>44646</v>
      </c>
      <c r="H206" s="56">
        <v>167945</v>
      </c>
      <c r="I206" s="56" t="s">
        <v>1160</v>
      </c>
      <c r="J206" s="57">
        <v>308840824</v>
      </c>
      <c r="K206" s="59" t="s">
        <v>1170</v>
      </c>
      <c r="L206" s="62">
        <v>15</v>
      </c>
      <c r="M206" s="65">
        <v>2850000</v>
      </c>
      <c r="N206" s="65">
        <f t="shared" si="4"/>
        <v>42750000</v>
      </c>
      <c r="O206" s="66"/>
    </row>
    <row r="207" spans="1:15" ht="38.25" customHeight="1" x14ac:dyDescent="0.3">
      <c r="A207" s="58">
        <f t="shared" si="6"/>
        <v>200</v>
      </c>
      <c r="B207" s="60" t="s">
        <v>299</v>
      </c>
      <c r="C207" s="11" t="s">
        <v>1108</v>
      </c>
      <c r="D207" s="63" t="s">
        <v>1178</v>
      </c>
      <c r="E207" s="58" t="s">
        <v>27</v>
      </c>
      <c r="F207" s="56" t="s">
        <v>990</v>
      </c>
      <c r="G207" s="64">
        <v>44636</v>
      </c>
      <c r="H207" s="56">
        <v>149552</v>
      </c>
      <c r="I207" s="56" t="s">
        <v>770</v>
      </c>
      <c r="J207" s="57">
        <v>309094462</v>
      </c>
      <c r="K207" s="59" t="s">
        <v>1170</v>
      </c>
      <c r="L207" s="62">
        <v>21</v>
      </c>
      <c r="M207" s="65">
        <v>20000</v>
      </c>
      <c r="N207" s="65">
        <f t="shared" si="4"/>
        <v>420000</v>
      </c>
      <c r="O207" s="66"/>
    </row>
    <row r="208" spans="1:15" ht="38.25" customHeight="1" x14ac:dyDescent="0.3">
      <c r="A208" s="58">
        <f t="shared" si="6"/>
        <v>201</v>
      </c>
      <c r="B208" s="60" t="s">
        <v>299</v>
      </c>
      <c r="C208" s="11" t="s">
        <v>1055</v>
      </c>
      <c r="D208" s="63" t="s">
        <v>1178</v>
      </c>
      <c r="E208" s="58" t="s">
        <v>27</v>
      </c>
      <c r="F208" s="56" t="s">
        <v>991</v>
      </c>
      <c r="G208" s="64">
        <v>44631</v>
      </c>
      <c r="H208" s="56">
        <v>138098</v>
      </c>
      <c r="I208" s="56" t="s">
        <v>771</v>
      </c>
      <c r="J208" s="57">
        <v>307081195</v>
      </c>
      <c r="K208" s="59" t="s">
        <v>1176</v>
      </c>
      <c r="L208" s="62">
        <v>75</v>
      </c>
      <c r="M208" s="65">
        <v>72150</v>
      </c>
      <c r="N208" s="65">
        <f t="shared" si="4"/>
        <v>5411250</v>
      </c>
      <c r="O208" s="66"/>
    </row>
    <row r="209" spans="1:15" ht="38.25" customHeight="1" x14ac:dyDescent="0.3">
      <c r="A209" s="58">
        <f t="shared" si="6"/>
        <v>202</v>
      </c>
      <c r="B209" s="60" t="s">
        <v>299</v>
      </c>
      <c r="C209" s="11" t="s">
        <v>1014</v>
      </c>
      <c r="D209" s="63" t="s">
        <v>1179</v>
      </c>
      <c r="E209" s="58" t="s">
        <v>1164</v>
      </c>
      <c r="F209" s="56" t="s">
        <v>992</v>
      </c>
      <c r="G209" s="64">
        <v>44629</v>
      </c>
      <c r="H209" s="56">
        <v>135255</v>
      </c>
      <c r="I209" s="56" t="s">
        <v>746</v>
      </c>
      <c r="J209" s="57">
        <v>203526175</v>
      </c>
      <c r="K209" s="59" t="s">
        <v>1169</v>
      </c>
      <c r="L209" s="62">
        <v>100</v>
      </c>
      <c r="M209" s="65">
        <v>23000</v>
      </c>
      <c r="N209" s="65">
        <f t="shared" si="4"/>
        <v>2300000</v>
      </c>
      <c r="O209" s="66"/>
    </row>
    <row r="210" spans="1:15" ht="38.25" customHeight="1" x14ac:dyDescent="0.3">
      <c r="A210" s="58">
        <f t="shared" si="6"/>
        <v>203</v>
      </c>
      <c r="B210" s="60" t="s">
        <v>299</v>
      </c>
      <c r="C210" s="11" t="s">
        <v>1054</v>
      </c>
      <c r="D210" s="63" t="s">
        <v>1179</v>
      </c>
      <c r="E210" s="58" t="s">
        <v>1164</v>
      </c>
      <c r="F210" s="56" t="s">
        <v>993</v>
      </c>
      <c r="G210" s="64">
        <v>44629</v>
      </c>
      <c r="H210" s="56">
        <v>135096</v>
      </c>
      <c r="I210" s="56" t="s">
        <v>746</v>
      </c>
      <c r="J210" s="57">
        <v>203526175</v>
      </c>
      <c r="K210" s="59" t="s">
        <v>1169</v>
      </c>
      <c r="L210" s="62">
        <v>6000</v>
      </c>
      <c r="M210" s="65">
        <v>1290</v>
      </c>
      <c r="N210" s="65">
        <f t="shared" si="4"/>
        <v>7740000</v>
      </c>
      <c r="O210" s="66"/>
    </row>
    <row r="211" spans="1:15" ht="38.25" customHeight="1" x14ac:dyDescent="0.3">
      <c r="A211" s="58">
        <f t="shared" si="6"/>
        <v>204</v>
      </c>
      <c r="B211" s="60" t="s">
        <v>299</v>
      </c>
      <c r="C211" s="11" t="s">
        <v>1069</v>
      </c>
      <c r="D211" s="63" t="s">
        <v>1179</v>
      </c>
      <c r="E211" s="58" t="s">
        <v>1164</v>
      </c>
      <c r="F211" s="56" t="s">
        <v>994</v>
      </c>
      <c r="G211" s="64">
        <v>44626</v>
      </c>
      <c r="H211" s="56">
        <v>131047</v>
      </c>
      <c r="I211" s="56" t="s">
        <v>747</v>
      </c>
      <c r="J211" s="57">
        <v>308628739</v>
      </c>
      <c r="K211" s="59" t="s">
        <v>1169</v>
      </c>
      <c r="L211" s="62">
        <v>1</v>
      </c>
      <c r="M211" s="65">
        <v>319000</v>
      </c>
      <c r="N211" s="65">
        <f t="shared" si="4"/>
        <v>319000</v>
      </c>
      <c r="O211" s="66"/>
    </row>
    <row r="212" spans="1:15" ht="38.25" customHeight="1" x14ac:dyDescent="0.3">
      <c r="A212" s="58">
        <f t="shared" si="6"/>
        <v>205</v>
      </c>
      <c r="B212" s="60" t="s">
        <v>299</v>
      </c>
      <c r="C212" s="11" t="s">
        <v>1109</v>
      </c>
      <c r="D212" s="63" t="s">
        <v>1178</v>
      </c>
      <c r="E212" s="58" t="s">
        <v>27</v>
      </c>
      <c r="F212" s="56" t="s">
        <v>995</v>
      </c>
      <c r="G212" s="64">
        <v>44617</v>
      </c>
      <c r="H212" s="56">
        <v>109853</v>
      </c>
      <c r="I212" s="56" t="s">
        <v>49</v>
      </c>
      <c r="J212" s="57">
        <v>304335956</v>
      </c>
      <c r="K212" s="59" t="s">
        <v>1170</v>
      </c>
      <c r="L212" s="62">
        <v>18</v>
      </c>
      <c r="M212" s="65">
        <v>103288</v>
      </c>
      <c r="N212" s="65">
        <f t="shared" si="4"/>
        <v>1859184</v>
      </c>
      <c r="O212" s="66"/>
    </row>
    <row r="213" spans="1:15" ht="38.25" customHeight="1" x14ac:dyDescent="0.3">
      <c r="A213" s="58">
        <f t="shared" si="6"/>
        <v>206</v>
      </c>
      <c r="B213" s="60" t="s">
        <v>299</v>
      </c>
      <c r="C213" s="11" t="s">
        <v>1100</v>
      </c>
      <c r="D213" s="63" t="s">
        <v>1177</v>
      </c>
      <c r="E213" s="58" t="s">
        <v>1164</v>
      </c>
      <c r="F213" s="56" t="s">
        <v>996</v>
      </c>
      <c r="G213" s="64">
        <v>44608</v>
      </c>
      <c r="H213" s="56">
        <v>90177</v>
      </c>
      <c r="I213" s="56" t="s">
        <v>748</v>
      </c>
      <c r="J213" s="57">
        <v>502631900</v>
      </c>
      <c r="K213" s="59" t="s">
        <v>1169</v>
      </c>
      <c r="L213" s="62">
        <v>1</v>
      </c>
      <c r="M213" s="65">
        <v>2750000</v>
      </c>
      <c r="N213" s="65">
        <f t="shared" si="4"/>
        <v>2750000</v>
      </c>
      <c r="O213" s="66"/>
    </row>
    <row r="214" spans="1:15" ht="38.25" customHeight="1" x14ac:dyDescent="0.3">
      <c r="A214" s="58">
        <f t="shared" si="6"/>
        <v>207</v>
      </c>
      <c r="B214" s="60" t="s">
        <v>299</v>
      </c>
      <c r="C214" s="11" t="s">
        <v>1110</v>
      </c>
      <c r="D214" s="63" t="s">
        <v>798</v>
      </c>
      <c r="E214" s="58" t="s">
        <v>1164</v>
      </c>
      <c r="F214" s="56" t="s">
        <v>997</v>
      </c>
      <c r="G214" s="64">
        <v>44606</v>
      </c>
      <c r="H214" s="56">
        <v>88647</v>
      </c>
      <c r="I214" s="56" t="s">
        <v>749</v>
      </c>
      <c r="J214" s="57">
        <v>447124956</v>
      </c>
      <c r="K214" s="59" t="s">
        <v>1169</v>
      </c>
      <c r="L214" s="62">
        <v>112</v>
      </c>
      <c r="M214" s="65">
        <v>54000</v>
      </c>
      <c r="N214" s="65">
        <f t="shared" si="4"/>
        <v>6048000</v>
      </c>
      <c r="O214" s="66"/>
    </row>
    <row r="215" spans="1:15" ht="38.25" customHeight="1" x14ac:dyDescent="0.3">
      <c r="A215" s="58">
        <f t="shared" si="6"/>
        <v>208</v>
      </c>
      <c r="B215" s="60" t="s">
        <v>299</v>
      </c>
      <c r="C215" s="11" t="s">
        <v>1111</v>
      </c>
      <c r="D215" s="63" t="s">
        <v>798</v>
      </c>
      <c r="E215" s="58" t="s">
        <v>1164</v>
      </c>
      <c r="F215" s="56" t="s">
        <v>998</v>
      </c>
      <c r="G215" s="64">
        <v>44606</v>
      </c>
      <c r="H215" s="56">
        <v>88646</v>
      </c>
      <c r="I215" s="56" t="s">
        <v>749</v>
      </c>
      <c r="J215" s="57">
        <v>447124956</v>
      </c>
      <c r="K215" s="59" t="s">
        <v>1169</v>
      </c>
      <c r="L215" s="62">
        <v>50</v>
      </c>
      <c r="M215" s="65">
        <v>79000</v>
      </c>
      <c r="N215" s="65">
        <f t="shared" si="4"/>
        <v>3950000</v>
      </c>
      <c r="O215" s="66"/>
    </row>
    <row r="216" spans="1:15" ht="38.25" customHeight="1" x14ac:dyDescent="0.3">
      <c r="A216" s="58">
        <f t="shared" si="6"/>
        <v>209</v>
      </c>
      <c r="B216" s="60" t="s">
        <v>299</v>
      </c>
      <c r="C216" s="11" t="s">
        <v>1106</v>
      </c>
      <c r="D216" s="63" t="s">
        <v>798</v>
      </c>
      <c r="E216" s="58" t="s">
        <v>1164</v>
      </c>
      <c r="F216" s="56" t="s">
        <v>999</v>
      </c>
      <c r="G216" s="64">
        <v>44606</v>
      </c>
      <c r="H216" s="56">
        <v>88644</v>
      </c>
      <c r="I216" s="56" t="s">
        <v>749</v>
      </c>
      <c r="J216" s="57">
        <v>447124956</v>
      </c>
      <c r="K216" s="59" t="s">
        <v>1169</v>
      </c>
      <c r="L216" s="62">
        <v>27</v>
      </c>
      <c r="M216" s="65">
        <v>490000</v>
      </c>
      <c r="N216" s="65">
        <f t="shared" si="4"/>
        <v>13230000</v>
      </c>
      <c r="O216" s="66"/>
    </row>
    <row r="217" spans="1:15" ht="38.25" customHeight="1" x14ac:dyDescent="0.3">
      <c r="A217" s="58">
        <f t="shared" si="6"/>
        <v>210</v>
      </c>
      <c r="B217" s="60" t="s">
        <v>299</v>
      </c>
      <c r="C217" s="11" t="s">
        <v>1106</v>
      </c>
      <c r="D217" s="63" t="s">
        <v>798</v>
      </c>
      <c r="E217" s="58" t="s">
        <v>1164</v>
      </c>
      <c r="F217" s="56" t="s">
        <v>1000</v>
      </c>
      <c r="G217" s="64">
        <v>44606</v>
      </c>
      <c r="H217" s="56">
        <v>88643</v>
      </c>
      <c r="I217" s="56" t="s">
        <v>749</v>
      </c>
      <c r="J217" s="57">
        <v>447124956</v>
      </c>
      <c r="K217" s="59" t="s">
        <v>1169</v>
      </c>
      <c r="L217" s="62">
        <v>19</v>
      </c>
      <c r="M217" s="65">
        <v>690000</v>
      </c>
      <c r="N217" s="65">
        <f t="shared" si="4"/>
        <v>13110000</v>
      </c>
      <c r="O217" s="66"/>
    </row>
    <row r="218" spans="1:15" ht="38.25" customHeight="1" x14ac:dyDescent="0.3">
      <c r="A218" s="58">
        <f t="shared" si="6"/>
        <v>211</v>
      </c>
      <c r="B218" s="60" t="s">
        <v>299</v>
      </c>
      <c r="C218" s="11" t="s">
        <v>1106</v>
      </c>
      <c r="D218" s="63" t="s">
        <v>798</v>
      </c>
      <c r="E218" s="58" t="s">
        <v>1164</v>
      </c>
      <c r="F218" s="56" t="s">
        <v>1001</v>
      </c>
      <c r="G218" s="64">
        <v>44606</v>
      </c>
      <c r="H218" s="56">
        <v>88642</v>
      </c>
      <c r="I218" s="56" t="s">
        <v>749</v>
      </c>
      <c r="J218" s="57">
        <v>447124956</v>
      </c>
      <c r="K218" s="59" t="s">
        <v>1169</v>
      </c>
      <c r="L218" s="62">
        <v>19</v>
      </c>
      <c r="M218" s="65">
        <v>690000</v>
      </c>
      <c r="N218" s="65">
        <f t="shared" si="4"/>
        <v>13110000</v>
      </c>
      <c r="O218" s="66"/>
    </row>
    <row r="219" spans="1:15" ht="38.25" customHeight="1" x14ac:dyDescent="0.3">
      <c r="A219" s="58">
        <f t="shared" si="6"/>
        <v>212</v>
      </c>
      <c r="B219" s="60" t="s">
        <v>299</v>
      </c>
      <c r="C219" s="11" t="s">
        <v>1112</v>
      </c>
      <c r="D219" s="63" t="s">
        <v>798</v>
      </c>
      <c r="E219" s="58" t="s">
        <v>27</v>
      </c>
      <c r="F219" s="56" t="s">
        <v>1002</v>
      </c>
      <c r="G219" s="64">
        <v>44602</v>
      </c>
      <c r="H219" s="56">
        <v>80194</v>
      </c>
      <c r="I219" s="56" t="s">
        <v>1161</v>
      </c>
      <c r="J219" s="57">
        <v>308013239</v>
      </c>
      <c r="K219" s="59" t="s">
        <v>1170</v>
      </c>
      <c r="L219" s="62">
        <v>1</v>
      </c>
      <c r="M219" s="65">
        <v>3200000</v>
      </c>
      <c r="N219" s="65">
        <f t="shared" si="4"/>
        <v>3200000</v>
      </c>
      <c r="O219" s="66"/>
    </row>
    <row r="220" spans="1:15" ht="38.25" customHeight="1" x14ac:dyDescent="0.3">
      <c r="A220" s="58">
        <f t="shared" si="6"/>
        <v>213</v>
      </c>
      <c r="B220" s="60" t="s">
        <v>299</v>
      </c>
      <c r="C220" s="11" t="s">
        <v>1103</v>
      </c>
      <c r="D220" s="63" t="s">
        <v>798</v>
      </c>
      <c r="E220" s="58" t="s">
        <v>27</v>
      </c>
      <c r="F220" s="56" t="s">
        <v>1003</v>
      </c>
      <c r="G220" s="64">
        <v>44599</v>
      </c>
      <c r="H220" s="56">
        <v>74338</v>
      </c>
      <c r="I220" s="56" t="s">
        <v>1162</v>
      </c>
      <c r="J220" s="57">
        <v>309212679</v>
      </c>
      <c r="K220" s="59" t="s">
        <v>1170</v>
      </c>
      <c r="L220" s="62">
        <v>1</v>
      </c>
      <c r="M220" s="65">
        <v>10200000.01</v>
      </c>
      <c r="N220" s="65">
        <f t="shared" si="4"/>
        <v>10200000.01</v>
      </c>
      <c r="O220" s="66"/>
    </row>
    <row r="221" spans="1:15" ht="38.25" customHeight="1" x14ac:dyDescent="0.3">
      <c r="A221" s="58">
        <f t="shared" si="6"/>
        <v>214</v>
      </c>
      <c r="B221" s="60" t="s">
        <v>299</v>
      </c>
      <c r="C221" s="11" t="s">
        <v>1113</v>
      </c>
      <c r="D221" s="63" t="s">
        <v>1177</v>
      </c>
      <c r="E221" s="58" t="s">
        <v>27</v>
      </c>
      <c r="F221" s="56" t="s">
        <v>1004</v>
      </c>
      <c r="G221" s="64">
        <v>44597</v>
      </c>
      <c r="H221" s="56">
        <v>72783</v>
      </c>
      <c r="I221" s="56" t="s">
        <v>750</v>
      </c>
      <c r="J221" s="57">
        <v>309197974</v>
      </c>
      <c r="K221" s="59" t="s">
        <v>1170</v>
      </c>
      <c r="L221" s="62">
        <v>4</v>
      </c>
      <c r="M221" s="65">
        <v>349990</v>
      </c>
      <c r="N221" s="65">
        <f t="shared" si="4"/>
        <v>1399960</v>
      </c>
      <c r="O221" s="66"/>
    </row>
    <row r="222" spans="1:15" ht="38.25" customHeight="1" x14ac:dyDescent="0.3">
      <c r="A222" s="58">
        <f t="shared" si="6"/>
        <v>215</v>
      </c>
      <c r="B222" s="60" t="s">
        <v>299</v>
      </c>
      <c r="C222" s="11" t="s">
        <v>1114</v>
      </c>
      <c r="D222" s="63" t="s">
        <v>798</v>
      </c>
      <c r="E222" s="58" t="s">
        <v>1164</v>
      </c>
      <c r="F222" s="56" t="s">
        <v>1005</v>
      </c>
      <c r="G222" s="64">
        <v>44595</v>
      </c>
      <c r="H222" s="56">
        <v>69795</v>
      </c>
      <c r="I222" s="56" t="s">
        <v>749</v>
      </c>
      <c r="J222" s="57">
        <v>447124956</v>
      </c>
      <c r="K222" s="59" t="s">
        <v>1169</v>
      </c>
      <c r="L222" s="62">
        <v>1</v>
      </c>
      <c r="M222" s="65">
        <v>9550000</v>
      </c>
      <c r="N222" s="65">
        <f t="shared" si="4"/>
        <v>9550000</v>
      </c>
      <c r="O222" s="66"/>
    </row>
    <row r="223" spans="1:15" ht="38.25" customHeight="1" x14ac:dyDescent="0.3">
      <c r="A223" s="58">
        <f t="shared" si="6"/>
        <v>216</v>
      </c>
      <c r="B223" s="60" t="s">
        <v>299</v>
      </c>
      <c r="C223" s="11" t="s">
        <v>1115</v>
      </c>
      <c r="D223" s="63" t="s">
        <v>1177</v>
      </c>
      <c r="E223" s="58" t="s">
        <v>1164</v>
      </c>
      <c r="F223" s="56" t="s">
        <v>1006</v>
      </c>
      <c r="G223" s="64">
        <v>44594</v>
      </c>
      <c r="H223" s="56">
        <v>67289</v>
      </c>
      <c r="I223" s="56" t="s">
        <v>751</v>
      </c>
      <c r="J223" s="57">
        <v>202821585</v>
      </c>
      <c r="K223" s="59" t="s">
        <v>1170</v>
      </c>
      <c r="L223" s="62">
        <v>30</v>
      </c>
      <c r="M223" s="65">
        <v>26000</v>
      </c>
      <c r="N223" s="65">
        <f t="shared" si="4"/>
        <v>780000</v>
      </c>
      <c r="O223" s="66"/>
    </row>
    <row r="224" spans="1:15" ht="38.25" customHeight="1" x14ac:dyDescent="0.3">
      <c r="A224" s="58">
        <f t="shared" si="6"/>
        <v>217</v>
      </c>
      <c r="B224" s="60" t="s">
        <v>299</v>
      </c>
      <c r="C224" s="11" t="s">
        <v>1014</v>
      </c>
      <c r="D224" s="63" t="s">
        <v>1177</v>
      </c>
      <c r="E224" s="58" t="s">
        <v>1164</v>
      </c>
      <c r="F224" s="56" t="s">
        <v>1007</v>
      </c>
      <c r="G224" s="64">
        <v>44594</v>
      </c>
      <c r="H224" s="56">
        <v>67276</v>
      </c>
      <c r="I224" s="56" t="s">
        <v>746</v>
      </c>
      <c r="J224" s="57">
        <v>203526175</v>
      </c>
      <c r="K224" s="59" t="s">
        <v>1169</v>
      </c>
      <c r="L224" s="62">
        <v>50</v>
      </c>
      <c r="M224" s="65">
        <v>22000</v>
      </c>
      <c r="N224" s="65">
        <f t="shared" si="4"/>
        <v>1100000</v>
      </c>
      <c r="O224" s="66"/>
    </row>
    <row r="225" spans="1:15" ht="38.25" customHeight="1" x14ac:dyDescent="0.3">
      <c r="A225" s="58">
        <f t="shared" si="6"/>
        <v>218</v>
      </c>
      <c r="B225" s="60" t="s">
        <v>299</v>
      </c>
      <c r="C225" s="11" t="s">
        <v>1100</v>
      </c>
      <c r="D225" s="63" t="s">
        <v>1177</v>
      </c>
      <c r="E225" s="58" t="s">
        <v>1164</v>
      </c>
      <c r="F225" s="56" t="s">
        <v>1008</v>
      </c>
      <c r="G225" s="64">
        <v>44594</v>
      </c>
      <c r="H225" s="56">
        <v>67272</v>
      </c>
      <c r="I225" s="56" t="s">
        <v>748</v>
      </c>
      <c r="J225" s="57">
        <v>502631900</v>
      </c>
      <c r="K225" s="59" t="s">
        <v>1169</v>
      </c>
      <c r="L225" s="62">
        <v>1</v>
      </c>
      <c r="M225" s="65">
        <v>3000000</v>
      </c>
      <c r="N225" s="65">
        <f t="shared" si="4"/>
        <v>3000000</v>
      </c>
      <c r="O225" s="66"/>
    </row>
    <row r="226" spans="1:15" ht="38.25" customHeight="1" x14ac:dyDescent="0.3">
      <c r="A226" s="58">
        <f t="shared" si="6"/>
        <v>219</v>
      </c>
      <c r="B226" s="60" t="s">
        <v>299</v>
      </c>
      <c r="C226" s="11" t="s">
        <v>1116</v>
      </c>
      <c r="D226" s="63" t="s">
        <v>798</v>
      </c>
      <c r="E226" s="58" t="s">
        <v>1164</v>
      </c>
      <c r="F226" s="56" t="s">
        <v>1009</v>
      </c>
      <c r="G226" s="64">
        <v>44594</v>
      </c>
      <c r="H226" s="56">
        <v>67255</v>
      </c>
      <c r="I226" s="56" t="s">
        <v>752</v>
      </c>
      <c r="J226" s="57">
        <v>307798133</v>
      </c>
      <c r="K226" s="59" t="s">
        <v>1169</v>
      </c>
      <c r="L226" s="62">
        <v>2</v>
      </c>
      <c r="M226" s="65">
        <v>3225000</v>
      </c>
      <c r="N226" s="65">
        <f t="shared" si="4"/>
        <v>6450000</v>
      </c>
      <c r="O226" s="66"/>
    </row>
    <row r="227" spans="1:15" ht="38.25" customHeight="1" x14ac:dyDescent="0.3">
      <c r="A227" s="58">
        <f t="shared" si="6"/>
        <v>220</v>
      </c>
      <c r="B227" s="60" t="s">
        <v>299</v>
      </c>
      <c r="C227" s="11" t="s">
        <v>1116</v>
      </c>
      <c r="D227" s="63" t="s">
        <v>798</v>
      </c>
      <c r="E227" s="58" t="s">
        <v>1164</v>
      </c>
      <c r="F227" s="56" t="s">
        <v>1010</v>
      </c>
      <c r="G227" s="64">
        <v>44594</v>
      </c>
      <c r="H227" s="56">
        <v>67229</v>
      </c>
      <c r="I227" s="56" t="s">
        <v>752</v>
      </c>
      <c r="J227" s="57">
        <v>307798133</v>
      </c>
      <c r="K227" s="59" t="s">
        <v>1169</v>
      </c>
      <c r="L227" s="62">
        <v>2</v>
      </c>
      <c r="M227" s="65">
        <v>3225000</v>
      </c>
      <c r="N227" s="65">
        <f t="shared" si="4"/>
        <v>6450000</v>
      </c>
      <c r="O227" s="66"/>
    </row>
    <row r="228" spans="1:15" ht="38.25" customHeight="1" x14ac:dyDescent="0.3">
      <c r="A228" s="58">
        <f t="shared" si="6"/>
        <v>221</v>
      </c>
      <c r="B228" s="60" t="s">
        <v>299</v>
      </c>
      <c r="C228" s="11" t="s">
        <v>1116</v>
      </c>
      <c r="D228" s="63" t="s">
        <v>798</v>
      </c>
      <c r="E228" s="58" t="s">
        <v>1164</v>
      </c>
      <c r="F228" s="56" t="s">
        <v>1011</v>
      </c>
      <c r="G228" s="64">
        <v>44594</v>
      </c>
      <c r="H228" s="56">
        <v>67228</v>
      </c>
      <c r="I228" s="56" t="s">
        <v>752</v>
      </c>
      <c r="J228" s="57">
        <v>307798133</v>
      </c>
      <c r="K228" s="59" t="s">
        <v>1169</v>
      </c>
      <c r="L228" s="62">
        <v>2</v>
      </c>
      <c r="M228" s="65">
        <v>3225000</v>
      </c>
      <c r="N228" s="65">
        <f t="shared" si="4"/>
        <v>6450000</v>
      </c>
      <c r="O228" s="66"/>
    </row>
    <row r="229" spans="1:15" ht="38.25" customHeight="1" x14ac:dyDescent="0.3">
      <c r="A229" s="58">
        <f t="shared" si="6"/>
        <v>222</v>
      </c>
      <c r="B229" s="60" t="s">
        <v>299</v>
      </c>
      <c r="C229" s="11" t="s">
        <v>1116</v>
      </c>
      <c r="D229" s="63" t="s">
        <v>798</v>
      </c>
      <c r="E229" s="58" t="s">
        <v>1164</v>
      </c>
      <c r="F229" s="56" t="s">
        <v>1012</v>
      </c>
      <c r="G229" s="64">
        <v>44594</v>
      </c>
      <c r="H229" s="56">
        <v>67196</v>
      </c>
      <c r="I229" s="56" t="s">
        <v>752</v>
      </c>
      <c r="J229" s="57">
        <v>307798133</v>
      </c>
      <c r="K229" s="59" t="s">
        <v>1169</v>
      </c>
      <c r="L229" s="62">
        <v>2</v>
      </c>
      <c r="M229" s="65">
        <v>3225000</v>
      </c>
      <c r="N229" s="65">
        <f t="shared" si="4"/>
        <v>6450000</v>
      </c>
      <c r="O229" s="66"/>
    </row>
    <row r="230" spans="1:15" ht="38.25" customHeight="1" x14ac:dyDescent="0.3">
      <c r="A230" s="58">
        <f t="shared" si="6"/>
        <v>223</v>
      </c>
      <c r="B230" s="58" t="s">
        <v>299</v>
      </c>
      <c r="C230" s="11" t="s">
        <v>1117</v>
      </c>
      <c r="D230" s="56" t="s">
        <v>798</v>
      </c>
      <c r="E230" s="58" t="s">
        <v>27</v>
      </c>
      <c r="F230" s="56" t="s">
        <v>800</v>
      </c>
      <c r="G230" s="64">
        <v>44591</v>
      </c>
      <c r="H230" s="56">
        <v>64911</v>
      </c>
      <c r="I230" s="56" t="s">
        <v>797</v>
      </c>
      <c r="J230" s="57">
        <v>308412572</v>
      </c>
      <c r="K230" s="59" t="s">
        <v>1170</v>
      </c>
      <c r="L230" s="62">
        <v>25</v>
      </c>
      <c r="M230" s="65">
        <v>6950000</v>
      </c>
      <c r="N230" s="65">
        <f t="shared" ref="N230:N236" si="7">+L230*M230</f>
        <v>173750000</v>
      </c>
      <c r="O230" s="66"/>
    </row>
    <row r="231" spans="1:15" ht="38.25" customHeight="1" x14ac:dyDescent="0.3">
      <c r="A231" s="58">
        <f t="shared" si="6"/>
        <v>224</v>
      </c>
      <c r="B231" s="60" t="s">
        <v>1163</v>
      </c>
      <c r="C231" s="11" t="s">
        <v>1202</v>
      </c>
      <c r="D231" s="63" t="s">
        <v>1183</v>
      </c>
      <c r="E231" s="58" t="s">
        <v>25</v>
      </c>
      <c r="F231" s="56" t="s">
        <v>1196</v>
      </c>
      <c r="G231" s="64">
        <v>44876</v>
      </c>
      <c r="H231" s="56" t="s">
        <v>1190</v>
      </c>
      <c r="I231" s="56" t="s">
        <v>1188</v>
      </c>
      <c r="J231" s="57" t="s">
        <v>1186</v>
      </c>
      <c r="K231" s="59" t="s">
        <v>1169</v>
      </c>
      <c r="L231" s="62">
        <v>1</v>
      </c>
      <c r="M231" s="65">
        <v>1465000</v>
      </c>
      <c r="N231" s="65">
        <f t="shared" si="7"/>
        <v>1465000</v>
      </c>
      <c r="O231" s="66"/>
    </row>
    <row r="232" spans="1:15" ht="38.25" customHeight="1" x14ac:dyDescent="0.3">
      <c r="A232" s="58">
        <f t="shared" si="6"/>
        <v>225</v>
      </c>
      <c r="B232" s="60" t="s">
        <v>574</v>
      </c>
      <c r="C232" s="11" t="s">
        <v>1203</v>
      </c>
      <c r="D232" s="63" t="s">
        <v>1183</v>
      </c>
      <c r="E232" s="58" t="s">
        <v>25</v>
      </c>
      <c r="F232" s="56" t="s">
        <v>1197</v>
      </c>
      <c r="G232" s="64">
        <v>44817</v>
      </c>
      <c r="H232" s="56" t="s">
        <v>1191</v>
      </c>
      <c r="I232" s="56" t="s">
        <v>1189</v>
      </c>
      <c r="J232" s="57" t="s">
        <v>1187</v>
      </c>
      <c r="K232" s="59" t="s">
        <v>1204</v>
      </c>
      <c r="L232" s="62">
        <v>1</v>
      </c>
      <c r="M232" s="65">
        <v>74847700</v>
      </c>
      <c r="N232" s="65">
        <f t="shared" si="7"/>
        <v>74847700</v>
      </c>
      <c r="O232" s="66"/>
    </row>
    <row r="233" spans="1:15" ht="38.25" customHeight="1" x14ac:dyDescent="0.3">
      <c r="A233" s="58">
        <f t="shared" si="6"/>
        <v>226</v>
      </c>
      <c r="B233" s="60" t="s">
        <v>298</v>
      </c>
      <c r="C233" s="11" t="s">
        <v>1205</v>
      </c>
      <c r="D233" s="63" t="s">
        <v>1183</v>
      </c>
      <c r="E233" s="58" t="s">
        <v>25</v>
      </c>
      <c r="F233" s="56" t="s">
        <v>1198</v>
      </c>
      <c r="G233" s="64">
        <v>44686</v>
      </c>
      <c r="H233" s="56" t="s">
        <v>1192</v>
      </c>
      <c r="I233" s="56" t="s">
        <v>466</v>
      </c>
      <c r="J233" s="57" t="s">
        <v>71</v>
      </c>
      <c r="K233" s="59" t="s">
        <v>1169</v>
      </c>
      <c r="L233" s="62">
        <v>10</v>
      </c>
      <c r="M233" s="65">
        <v>3270000</v>
      </c>
      <c r="N233" s="65">
        <f t="shared" si="7"/>
        <v>32700000</v>
      </c>
      <c r="O233" s="66"/>
    </row>
    <row r="234" spans="1:15" ht="38.25" customHeight="1" x14ac:dyDescent="0.3">
      <c r="A234" s="58">
        <f t="shared" si="6"/>
        <v>227</v>
      </c>
      <c r="B234" s="60" t="s">
        <v>298</v>
      </c>
      <c r="C234" s="11" t="s">
        <v>1206</v>
      </c>
      <c r="D234" s="63" t="s">
        <v>1183</v>
      </c>
      <c r="E234" s="58" t="s">
        <v>25</v>
      </c>
      <c r="F234" s="56" t="s">
        <v>1199</v>
      </c>
      <c r="G234" s="64">
        <v>44656</v>
      </c>
      <c r="H234" s="56" t="s">
        <v>1193</v>
      </c>
      <c r="I234" s="56" t="s">
        <v>261</v>
      </c>
      <c r="J234" s="57" t="s">
        <v>83</v>
      </c>
      <c r="K234" s="59" t="s">
        <v>1169</v>
      </c>
      <c r="L234" s="62">
        <f>109*9</f>
        <v>981</v>
      </c>
      <c r="M234" s="65">
        <v>40475</v>
      </c>
      <c r="N234" s="65">
        <f t="shared" si="7"/>
        <v>39705975</v>
      </c>
      <c r="O234" s="66"/>
    </row>
    <row r="235" spans="1:15" ht="38.25" customHeight="1" x14ac:dyDescent="0.3">
      <c r="A235" s="58">
        <f t="shared" si="6"/>
        <v>228</v>
      </c>
      <c r="B235" s="60" t="s">
        <v>299</v>
      </c>
      <c r="C235" s="11" t="s">
        <v>1207</v>
      </c>
      <c r="D235" s="63" t="s">
        <v>1183</v>
      </c>
      <c r="E235" s="58" t="s">
        <v>25</v>
      </c>
      <c r="F235" s="56" t="s">
        <v>1200</v>
      </c>
      <c r="G235" s="64">
        <v>44594</v>
      </c>
      <c r="H235" s="56" t="s">
        <v>1194</v>
      </c>
      <c r="I235" s="56" t="s">
        <v>261</v>
      </c>
      <c r="J235" s="57" t="s">
        <v>83</v>
      </c>
      <c r="K235" s="59" t="s">
        <v>1169</v>
      </c>
      <c r="L235" s="62">
        <v>3</v>
      </c>
      <c r="M235" s="65">
        <v>260000</v>
      </c>
      <c r="N235" s="65">
        <f t="shared" si="7"/>
        <v>780000</v>
      </c>
      <c r="O235" s="66"/>
    </row>
    <row r="236" spans="1:15" ht="38.25" customHeight="1" x14ac:dyDescent="0.3">
      <c r="A236" s="58">
        <f t="shared" si="6"/>
        <v>229</v>
      </c>
      <c r="B236" s="60" t="s">
        <v>299</v>
      </c>
      <c r="C236" s="11" t="s">
        <v>1206</v>
      </c>
      <c r="D236" s="63" t="s">
        <v>1183</v>
      </c>
      <c r="E236" s="58" t="s">
        <v>25</v>
      </c>
      <c r="F236" s="56" t="s">
        <v>1201</v>
      </c>
      <c r="G236" s="64">
        <v>44573</v>
      </c>
      <c r="H236" s="56" t="s">
        <v>1195</v>
      </c>
      <c r="I236" s="56" t="s">
        <v>261</v>
      </c>
      <c r="J236" s="57" t="s">
        <v>83</v>
      </c>
      <c r="K236" s="59" t="s">
        <v>1169</v>
      </c>
      <c r="L236" s="62">
        <v>109</v>
      </c>
      <c r="M236" s="65">
        <v>121425</v>
      </c>
      <c r="N236" s="65">
        <f t="shared" si="7"/>
        <v>13235325</v>
      </c>
      <c r="O236" s="66"/>
    </row>
    <row r="237" spans="1:15" ht="38.25" customHeight="1" x14ac:dyDescent="0.3">
      <c r="A237" s="58">
        <f t="shared" si="6"/>
        <v>230</v>
      </c>
      <c r="B237" s="60" t="s">
        <v>1163</v>
      </c>
      <c r="C237" s="11" t="s">
        <v>1205</v>
      </c>
      <c r="D237" s="63" t="s">
        <v>1177</v>
      </c>
      <c r="E237" s="58" t="s">
        <v>25</v>
      </c>
      <c r="F237" s="56" t="s">
        <v>1208</v>
      </c>
      <c r="G237" s="64">
        <v>44916</v>
      </c>
      <c r="H237" s="64" t="s">
        <v>1209</v>
      </c>
      <c r="I237" s="56" t="s">
        <v>1265</v>
      </c>
      <c r="J237" s="57" t="s">
        <v>71</v>
      </c>
      <c r="K237" s="59" t="s">
        <v>1345</v>
      </c>
      <c r="L237" s="62">
        <v>1</v>
      </c>
      <c r="M237" s="65">
        <v>2045279</v>
      </c>
      <c r="N237" s="65">
        <v>2045279</v>
      </c>
      <c r="O237" s="66"/>
    </row>
    <row r="238" spans="1:15" ht="38.25" customHeight="1" x14ac:dyDescent="0.3">
      <c r="A238" s="58">
        <f t="shared" si="6"/>
        <v>231</v>
      </c>
      <c r="B238" s="60" t="s">
        <v>1163</v>
      </c>
      <c r="C238" s="11" t="s">
        <v>1379</v>
      </c>
      <c r="D238" s="63" t="s">
        <v>1177</v>
      </c>
      <c r="E238" s="58" t="s">
        <v>25</v>
      </c>
      <c r="F238" s="56" t="s">
        <v>1230</v>
      </c>
      <c r="G238" s="64">
        <v>44874</v>
      </c>
      <c r="H238" s="64" t="s">
        <v>1220</v>
      </c>
      <c r="I238" s="56" t="s">
        <v>1266</v>
      </c>
      <c r="J238" s="57" t="s">
        <v>1210</v>
      </c>
      <c r="K238" s="59" t="s">
        <v>1169</v>
      </c>
      <c r="L238" s="62">
        <v>1</v>
      </c>
      <c r="M238" s="65">
        <f>+N238</f>
        <v>55000000</v>
      </c>
      <c r="N238" s="65">
        <v>55000000</v>
      </c>
      <c r="O238" s="66"/>
    </row>
    <row r="239" spans="1:15" ht="38.25" customHeight="1" x14ac:dyDescent="0.3">
      <c r="A239" s="58">
        <f t="shared" si="6"/>
        <v>232</v>
      </c>
      <c r="B239" s="60" t="s">
        <v>1163</v>
      </c>
      <c r="C239" s="11" t="s">
        <v>1380</v>
      </c>
      <c r="D239" s="63" t="s">
        <v>1177</v>
      </c>
      <c r="E239" s="58" t="s">
        <v>25</v>
      </c>
      <c r="F239" s="56" t="s">
        <v>1231</v>
      </c>
      <c r="G239" s="64">
        <v>44861</v>
      </c>
      <c r="H239" s="64" t="s">
        <v>416</v>
      </c>
      <c r="I239" s="56" t="s">
        <v>1267</v>
      </c>
      <c r="J239" s="57" t="s">
        <v>1211</v>
      </c>
      <c r="K239" s="59" t="s">
        <v>1169</v>
      </c>
      <c r="L239" s="62">
        <v>1</v>
      </c>
      <c r="M239" s="65">
        <f>+N239</f>
        <v>6600000</v>
      </c>
      <c r="N239" s="65">
        <v>6600000</v>
      </c>
      <c r="O239" s="66"/>
    </row>
    <row r="240" spans="1:15" ht="38.25" customHeight="1" x14ac:dyDescent="0.3">
      <c r="A240" s="58">
        <f t="shared" si="6"/>
        <v>233</v>
      </c>
      <c r="B240" s="60" t="s">
        <v>1163</v>
      </c>
      <c r="C240" s="11" t="s">
        <v>1268</v>
      </c>
      <c r="D240" s="63" t="s">
        <v>1177</v>
      </c>
      <c r="E240" s="58" t="s">
        <v>25</v>
      </c>
      <c r="F240" s="56" t="s">
        <v>1232</v>
      </c>
      <c r="G240" s="64">
        <v>44844</v>
      </c>
      <c r="H240" s="64" t="s">
        <v>1221</v>
      </c>
      <c r="I240" s="56" t="s">
        <v>1268</v>
      </c>
      <c r="J240" s="57" t="s">
        <v>1212</v>
      </c>
      <c r="K240" s="59" t="s">
        <v>1169</v>
      </c>
      <c r="L240" s="62">
        <v>1</v>
      </c>
      <c r="M240" s="65">
        <f>+N240</f>
        <v>3600000</v>
      </c>
      <c r="N240" s="65">
        <v>3600000</v>
      </c>
      <c r="O240" s="66"/>
    </row>
    <row r="241" spans="1:15" ht="38.25" customHeight="1" x14ac:dyDescent="0.3">
      <c r="A241" s="58">
        <f t="shared" si="6"/>
        <v>234</v>
      </c>
      <c r="B241" s="60" t="s">
        <v>574</v>
      </c>
      <c r="C241" s="11" t="s">
        <v>1269</v>
      </c>
      <c r="D241" s="63" t="s">
        <v>1177</v>
      </c>
      <c r="E241" s="58" t="s">
        <v>25</v>
      </c>
      <c r="F241" s="56" t="s">
        <v>1233</v>
      </c>
      <c r="G241" s="64">
        <v>44825</v>
      </c>
      <c r="H241" s="64" t="s">
        <v>1222</v>
      </c>
      <c r="I241" s="56" t="s">
        <v>1269</v>
      </c>
      <c r="J241" s="57" t="s">
        <v>1213</v>
      </c>
      <c r="K241" s="59" t="s">
        <v>1169</v>
      </c>
      <c r="L241" s="62">
        <v>1</v>
      </c>
      <c r="M241" s="65">
        <f>+N241</f>
        <v>18763682</v>
      </c>
      <c r="N241" s="65">
        <v>18763682</v>
      </c>
      <c r="O241" s="66"/>
    </row>
    <row r="242" spans="1:15" ht="38.25" customHeight="1" x14ac:dyDescent="0.3">
      <c r="A242" s="58">
        <f t="shared" si="6"/>
        <v>235</v>
      </c>
      <c r="B242" s="60" t="s">
        <v>574</v>
      </c>
      <c r="C242" s="11" t="s">
        <v>1379</v>
      </c>
      <c r="D242" s="63" t="s">
        <v>1177</v>
      </c>
      <c r="E242" s="58" t="s">
        <v>25</v>
      </c>
      <c r="F242" s="56" t="s">
        <v>1234</v>
      </c>
      <c r="G242" s="64">
        <v>44825</v>
      </c>
      <c r="H242" s="64" t="s">
        <v>389</v>
      </c>
      <c r="I242" s="56" t="s">
        <v>1270</v>
      </c>
      <c r="J242" s="57" t="s">
        <v>1214</v>
      </c>
      <c r="K242" s="59" t="s">
        <v>1345</v>
      </c>
      <c r="L242" s="62">
        <v>1</v>
      </c>
      <c r="M242" s="65">
        <f>+N242</f>
        <v>18063077.079999998</v>
      </c>
      <c r="N242" s="65">
        <v>18063077.079999998</v>
      </c>
      <c r="O242" s="66"/>
    </row>
    <row r="243" spans="1:15" ht="38.25" customHeight="1" x14ac:dyDescent="0.3">
      <c r="A243" s="58">
        <f t="shared" si="6"/>
        <v>236</v>
      </c>
      <c r="B243" s="60" t="s">
        <v>574</v>
      </c>
      <c r="C243" s="11" t="s">
        <v>1382</v>
      </c>
      <c r="D243" s="63" t="s">
        <v>1177</v>
      </c>
      <c r="E243" s="58" t="s">
        <v>25</v>
      </c>
      <c r="F243" s="56" t="s">
        <v>1235</v>
      </c>
      <c r="G243" s="64">
        <v>44802</v>
      </c>
      <c r="H243" s="64" t="s">
        <v>1223</v>
      </c>
      <c r="I243" s="56" t="s">
        <v>1271</v>
      </c>
      <c r="J243" s="57" t="s">
        <v>1215</v>
      </c>
      <c r="K243" s="59" t="s">
        <v>1341</v>
      </c>
      <c r="L243" s="62">
        <f>+N243/M243</f>
        <v>10</v>
      </c>
      <c r="M243" s="65">
        <v>46000</v>
      </c>
      <c r="N243" s="65">
        <v>460000</v>
      </c>
      <c r="O243" s="66"/>
    </row>
    <row r="244" spans="1:15" ht="38.25" customHeight="1" x14ac:dyDescent="0.3">
      <c r="A244" s="58">
        <f t="shared" si="6"/>
        <v>237</v>
      </c>
      <c r="B244" s="60" t="s">
        <v>574</v>
      </c>
      <c r="C244" s="11" t="s">
        <v>1380</v>
      </c>
      <c r="D244" s="63" t="s">
        <v>1177</v>
      </c>
      <c r="E244" s="58" t="s">
        <v>25</v>
      </c>
      <c r="F244" s="56" t="s">
        <v>1236</v>
      </c>
      <c r="G244" s="64">
        <v>44767</v>
      </c>
      <c r="H244" s="64" t="s">
        <v>371</v>
      </c>
      <c r="I244" s="56" t="s">
        <v>1267</v>
      </c>
      <c r="J244" s="57" t="s">
        <v>1211</v>
      </c>
      <c r="K244" s="59" t="s">
        <v>1169</v>
      </c>
      <c r="L244" s="62">
        <v>1</v>
      </c>
      <c r="M244" s="65">
        <f>+N244</f>
        <v>2900000</v>
      </c>
      <c r="N244" s="65">
        <v>2900000</v>
      </c>
      <c r="O244" s="66"/>
    </row>
    <row r="245" spans="1:15" ht="38.25" customHeight="1" x14ac:dyDescent="0.3">
      <c r="A245" s="58">
        <f t="shared" si="6"/>
        <v>238</v>
      </c>
      <c r="B245" s="60" t="s">
        <v>574</v>
      </c>
      <c r="C245" s="11" t="s">
        <v>1383</v>
      </c>
      <c r="D245" s="63" t="s">
        <v>1177</v>
      </c>
      <c r="E245" s="58" t="s">
        <v>25</v>
      </c>
      <c r="F245" s="56" t="s">
        <v>1237</v>
      </c>
      <c r="G245" s="64">
        <v>44760</v>
      </c>
      <c r="H245" s="64" t="s">
        <v>1224</v>
      </c>
      <c r="I245" s="56" t="s">
        <v>1272</v>
      </c>
      <c r="J245" s="57" t="s">
        <v>1216</v>
      </c>
      <c r="K245" s="59" t="s">
        <v>1384</v>
      </c>
      <c r="L245" s="62">
        <f>+N245/M245</f>
        <v>450</v>
      </c>
      <c r="M245" s="65">
        <v>3000</v>
      </c>
      <c r="N245" s="65">
        <v>1350000</v>
      </c>
      <c r="O245" s="66"/>
    </row>
    <row r="246" spans="1:15" ht="38.25" customHeight="1" x14ac:dyDescent="0.3">
      <c r="A246" s="58">
        <f t="shared" si="6"/>
        <v>239</v>
      </c>
      <c r="B246" s="60" t="s">
        <v>574</v>
      </c>
      <c r="C246" s="11" t="s">
        <v>1379</v>
      </c>
      <c r="D246" s="63" t="s">
        <v>1177</v>
      </c>
      <c r="E246" s="58" t="s">
        <v>25</v>
      </c>
      <c r="F246" s="56" t="s">
        <v>1238</v>
      </c>
      <c r="G246" s="64">
        <v>44748</v>
      </c>
      <c r="H246" s="64" t="s">
        <v>371</v>
      </c>
      <c r="I246" s="56" t="s">
        <v>1273</v>
      </c>
      <c r="J246" s="57" t="s">
        <v>1217</v>
      </c>
      <c r="K246" s="59" t="s">
        <v>1169</v>
      </c>
      <c r="L246" s="62">
        <v>1</v>
      </c>
      <c r="M246" s="65">
        <f>+N246</f>
        <v>14999288</v>
      </c>
      <c r="N246" s="65">
        <v>14999288</v>
      </c>
      <c r="O246" s="66"/>
    </row>
    <row r="247" spans="1:15" ht="38.25" customHeight="1" x14ac:dyDescent="0.3">
      <c r="A247" s="58">
        <f t="shared" si="6"/>
        <v>240</v>
      </c>
      <c r="B247" s="60" t="s">
        <v>298</v>
      </c>
      <c r="C247" s="11" t="s">
        <v>1205</v>
      </c>
      <c r="D247" s="63" t="s">
        <v>1177</v>
      </c>
      <c r="E247" s="58" t="s">
        <v>25</v>
      </c>
      <c r="F247" s="56" t="s">
        <v>1239</v>
      </c>
      <c r="G247" s="64">
        <v>44741</v>
      </c>
      <c r="H247" s="64" t="s">
        <v>1225</v>
      </c>
      <c r="I247" s="56" t="s">
        <v>466</v>
      </c>
      <c r="J247" s="57" t="s">
        <v>71</v>
      </c>
      <c r="K247" s="59" t="s">
        <v>1169</v>
      </c>
      <c r="L247" s="62">
        <v>2</v>
      </c>
      <c r="M247" s="65">
        <f>+N247/2</f>
        <v>10190000</v>
      </c>
      <c r="N247" s="65">
        <v>20380000</v>
      </c>
      <c r="O247" s="66"/>
    </row>
    <row r="248" spans="1:15" ht="38.25" customHeight="1" x14ac:dyDescent="0.3">
      <c r="A248" s="58">
        <f t="shared" si="6"/>
        <v>241</v>
      </c>
      <c r="B248" s="60" t="s">
        <v>1163</v>
      </c>
      <c r="C248" s="11" t="s">
        <v>1205</v>
      </c>
      <c r="D248" s="63" t="s">
        <v>1177</v>
      </c>
      <c r="E248" s="58" t="s">
        <v>25</v>
      </c>
      <c r="F248" s="56" t="s">
        <v>1208</v>
      </c>
      <c r="G248" s="64">
        <v>44916</v>
      </c>
      <c r="H248" s="69">
        <v>100</v>
      </c>
      <c r="I248" s="56" t="s">
        <v>466</v>
      </c>
      <c r="J248" s="57" t="s">
        <v>71</v>
      </c>
      <c r="K248" s="59" t="s">
        <v>1345</v>
      </c>
      <c r="L248" s="62">
        <v>1</v>
      </c>
      <c r="M248" s="65">
        <v>2045279</v>
      </c>
      <c r="N248" s="65">
        <f>+L248*M248</f>
        <v>2045279</v>
      </c>
      <c r="O248" s="66"/>
    </row>
    <row r="249" spans="1:15" ht="38.25" customHeight="1" x14ac:dyDescent="0.3">
      <c r="A249" s="58">
        <f t="shared" si="6"/>
        <v>242</v>
      </c>
      <c r="B249" s="60" t="s">
        <v>299</v>
      </c>
      <c r="C249" s="11" t="s">
        <v>1333</v>
      </c>
      <c r="D249" s="63" t="s">
        <v>1177</v>
      </c>
      <c r="E249" s="58" t="s">
        <v>25</v>
      </c>
      <c r="F249" s="56" t="s">
        <v>1386</v>
      </c>
      <c r="G249" s="64">
        <v>44631</v>
      </c>
      <c r="H249" s="69">
        <v>134444</v>
      </c>
      <c r="I249" s="56" t="s">
        <v>466</v>
      </c>
      <c r="J249" s="57" t="s">
        <v>71</v>
      </c>
      <c r="K249" s="59" t="s">
        <v>1169</v>
      </c>
      <c r="L249" s="62">
        <v>1</v>
      </c>
      <c r="M249" s="65">
        <v>1200000</v>
      </c>
      <c r="N249" s="65">
        <f>+L249*M249</f>
        <v>1200000</v>
      </c>
      <c r="O249" s="66"/>
    </row>
    <row r="250" spans="1:15" ht="38.25" customHeight="1" x14ac:dyDescent="0.3">
      <c r="A250" s="58">
        <f t="shared" si="6"/>
        <v>243</v>
      </c>
      <c r="B250" s="60" t="s">
        <v>298</v>
      </c>
      <c r="C250" s="11" t="s">
        <v>1385</v>
      </c>
      <c r="D250" s="63" t="s">
        <v>1177</v>
      </c>
      <c r="E250" s="58" t="s">
        <v>25</v>
      </c>
      <c r="F250" s="56" t="s">
        <v>1240</v>
      </c>
      <c r="G250" s="64">
        <v>44725</v>
      </c>
      <c r="H250" s="64" t="s">
        <v>1226</v>
      </c>
      <c r="I250" s="56" t="s">
        <v>1188</v>
      </c>
      <c r="J250" s="57" t="s">
        <v>1186</v>
      </c>
      <c r="K250" s="59" t="s">
        <v>1169</v>
      </c>
      <c r="L250" s="62">
        <f>+N250/M250</f>
        <v>44.2</v>
      </c>
      <c r="M250" s="65">
        <v>40000</v>
      </c>
      <c r="N250" s="65">
        <v>1768000</v>
      </c>
      <c r="O250" s="66"/>
    </row>
    <row r="251" spans="1:15" ht="38.25" customHeight="1" x14ac:dyDescent="0.3">
      <c r="A251" s="58">
        <f t="shared" si="6"/>
        <v>244</v>
      </c>
      <c r="B251" s="60" t="s">
        <v>298</v>
      </c>
      <c r="C251" s="11" t="s">
        <v>1361</v>
      </c>
      <c r="D251" s="63" t="s">
        <v>1177</v>
      </c>
      <c r="E251" s="58" t="s">
        <v>25</v>
      </c>
      <c r="F251" s="56" t="s">
        <v>1241</v>
      </c>
      <c r="G251" s="64">
        <v>44715</v>
      </c>
      <c r="H251" s="64" t="s">
        <v>1227</v>
      </c>
      <c r="I251" s="56" t="s">
        <v>693</v>
      </c>
      <c r="J251" s="57" t="s">
        <v>77</v>
      </c>
      <c r="K251" s="59" t="s">
        <v>1169</v>
      </c>
      <c r="L251" s="62">
        <v>1</v>
      </c>
      <c r="M251" s="65">
        <f>+N251</f>
        <v>38000000</v>
      </c>
      <c r="N251" s="65">
        <v>38000000</v>
      </c>
      <c r="O251" s="66"/>
    </row>
    <row r="252" spans="1:15" ht="38.25" customHeight="1" x14ac:dyDescent="0.3">
      <c r="A252" s="58">
        <f t="shared" si="6"/>
        <v>245</v>
      </c>
      <c r="B252" s="60" t="s">
        <v>298</v>
      </c>
      <c r="C252" s="11" t="s">
        <v>1344</v>
      </c>
      <c r="D252" s="63" t="s">
        <v>1177</v>
      </c>
      <c r="E252" s="58" t="s">
        <v>25</v>
      </c>
      <c r="F252" s="56" t="s">
        <v>1242</v>
      </c>
      <c r="G252" s="64">
        <v>44715</v>
      </c>
      <c r="H252" s="64" t="s">
        <v>1228</v>
      </c>
      <c r="I252" s="56" t="s">
        <v>1219</v>
      </c>
      <c r="J252" s="57" t="s">
        <v>1218</v>
      </c>
      <c r="K252" s="59" t="s">
        <v>1345</v>
      </c>
      <c r="L252" s="62">
        <f>+N252/M252</f>
        <v>10000</v>
      </c>
      <c r="M252" s="65">
        <v>3800</v>
      </c>
      <c r="N252" s="65">
        <v>38000000</v>
      </c>
      <c r="O252" s="66"/>
    </row>
    <row r="253" spans="1:15" ht="38.25" customHeight="1" x14ac:dyDescent="0.3">
      <c r="A253" s="58">
        <f t="shared" si="6"/>
        <v>246</v>
      </c>
      <c r="B253" s="60" t="s">
        <v>298</v>
      </c>
      <c r="C253" s="11" t="s">
        <v>1381</v>
      </c>
      <c r="D253" s="63" t="s">
        <v>1177</v>
      </c>
      <c r="E253" s="58" t="s">
        <v>25</v>
      </c>
      <c r="F253" s="56" t="s">
        <v>1243</v>
      </c>
      <c r="G253" s="64">
        <v>44706</v>
      </c>
      <c r="H253" s="64" t="s">
        <v>1229</v>
      </c>
      <c r="I253" s="56" t="s">
        <v>1268</v>
      </c>
      <c r="J253" s="57" t="s">
        <v>1212</v>
      </c>
      <c r="K253" s="59" t="s">
        <v>1169</v>
      </c>
      <c r="L253" s="62">
        <v>1</v>
      </c>
      <c r="M253" s="65">
        <f>+N253</f>
        <v>499445</v>
      </c>
      <c r="N253" s="65">
        <v>499445</v>
      </c>
      <c r="O253" s="66"/>
    </row>
    <row r="254" spans="1:15" ht="38.25" customHeight="1" x14ac:dyDescent="0.3">
      <c r="A254" s="58">
        <f t="shared" si="6"/>
        <v>247</v>
      </c>
      <c r="B254" s="60" t="s">
        <v>298</v>
      </c>
      <c r="C254" s="11" t="s">
        <v>1380</v>
      </c>
      <c r="D254" s="63" t="s">
        <v>1177</v>
      </c>
      <c r="E254" s="58" t="s">
        <v>25</v>
      </c>
      <c r="F254" s="56" t="s">
        <v>1244</v>
      </c>
      <c r="G254" s="64">
        <v>44680</v>
      </c>
      <c r="H254" s="64" t="s">
        <v>390</v>
      </c>
      <c r="I254" s="56" t="s">
        <v>1267</v>
      </c>
      <c r="J254" s="57" t="s">
        <v>1211</v>
      </c>
      <c r="K254" s="59" t="s">
        <v>1169</v>
      </c>
      <c r="L254" s="62">
        <v>1</v>
      </c>
      <c r="M254" s="65">
        <f>+N254</f>
        <v>3650000</v>
      </c>
      <c r="N254" s="65">
        <v>3650000</v>
      </c>
      <c r="O254" s="66"/>
    </row>
    <row r="255" spans="1:15" ht="38.25" customHeight="1" x14ac:dyDescent="0.3">
      <c r="A255" s="58">
        <f t="shared" si="6"/>
        <v>248</v>
      </c>
      <c r="B255" s="60" t="s">
        <v>574</v>
      </c>
      <c r="C255" s="11" t="s">
        <v>1205</v>
      </c>
      <c r="D255" s="63" t="s">
        <v>1184</v>
      </c>
      <c r="E255" s="58" t="s">
        <v>25</v>
      </c>
      <c r="F255" s="56" t="s">
        <v>1295</v>
      </c>
      <c r="G255" s="64">
        <v>44832</v>
      </c>
      <c r="H255" s="56" t="s">
        <v>1296</v>
      </c>
      <c r="I255" s="56" t="s">
        <v>466</v>
      </c>
      <c r="J255" s="57" t="s">
        <v>71</v>
      </c>
      <c r="K255" s="59" t="s">
        <v>1297</v>
      </c>
      <c r="L255" s="62">
        <v>1</v>
      </c>
      <c r="M255" s="65">
        <f>7650000+12750000</f>
        <v>20400000</v>
      </c>
      <c r="N255" s="65">
        <v>20400000</v>
      </c>
      <c r="O255" s="66"/>
    </row>
    <row r="256" spans="1:15" ht="38.25" customHeight="1" x14ac:dyDescent="0.3">
      <c r="A256" s="58">
        <f t="shared" si="6"/>
        <v>249</v>
      </c>
      <c r="B256" s="60" t="s">
        <v>574</v>
      </c>
      <c r="C256" s="11" t="s">
        <v>1203</v>
      </c>
      <c r="D256" s="63" t="s">
        <v>1184</v>
      </c>
      <c r="E256" s="58" t="s">
        <v>25</v>
      </c>
      <c r="F256" s="56" t="s">
        <v>1298</v>
      </c>
      <c r="G256" s="64">
        <v>44799</v>
      </c>
      <c r="H256" s="56" t="s">
        <v>1299</v>
      </c>
      <c r="I256" s="56" t="s">
        <v>1189</v>
      </c>
      <c r="J256" s="57" t="s">
        <v>1187</v>
      </c>
      <c r="K256" s="59" t="s">
        <v>1204</v>
      </c>
      <c r="L256" s="62">
        <f>+N256/M256</f>
        <v>69314.5</v>
      </c>
      <c r="M256" s="65">
        <v>800</v>
      </c>
      <c r="N256" s="65">
        <v>55451600</v>
      </c>
      <c r="O256" s="66"/>
    </row>
    <row r="257" spans="1:15" ht="38.25" customHeight="1" x14ac:dyDescent="0.3">
      <c r="A257" s="58">
        <f t="shared" si="6"/>
        <v>250</v>
      </c>
      <c r="B257" s="60" t="s">
        <v>1163</v>
      </c>
      <c r="C257" s="11" t="s">
        <v>1203</v>
      </c>
      <c r="D257" s="67" t="s">
        <v>1182</v>
      </c>
      <c r="E257" s="58" t="s">
        <v>25</v>
      </c>
      <c r="F257" s="56" t="s">
        <v>1301</v>
      </c>
      <c r="G257" s="64">
        <v>44917</v>
      </c>
      <c r="H257" s="56" t="s">
        <v>1300</v>
      </c>
      <c r="I257" s="56" t="s">
        <v>1189</v>
      </c>
      <c r="J257" s="57" t="s">
        <v>1187</v>
      </c>
      <c r="K257" s="59" t="s">
        <v>1204</v>
      </c>
      <c r="L257" s="62">
        <f>+N257/M257</f>
        <v>247483.5</v>
      </c>
      <c r="M257" s="65">
        <v>800</v>
      </c>
      <c r="N257" s="65">
        <v>197986800</v>
      </c>
      <c r="O257" s="66"/>
    </row>
    <row r="258" spans="1:15" ht="38.25" customHeight="1" x14ac:dyDescent="0.3">
      <c r="A258" s="58">
        <f t="shared" si="6"/>
        <v>251</v>
      </c>
      <c r="B258" s="60" t="s">
        <v>574</v>
      </c>
      <c r="C258" s="11" t="s">
        <v>1205</v>
      </c>
      <c r="D258" s="67" t="s">
        <v>1182</v>
      </c>
      <c r="E258" s="58" t="s">
        <v>25</v>
      </c>
      <c r="F258" s="56" t="s">
        <v>1302</v>
      </c>
      <c r="G258" s="64">
        <v>44832</v>
      </c>
      <c r="H258" s="56" t="s">
        <v>1225</v>
      </c>
      <c r="I258" s="56" t="s">
        <v>466</v>
      </c>
      <c r="J258" s="57" t="s">
        <v>71</v>
      </c>
      <c r="K258" s="59" t="s">
        <v>1297</v>
      </c>
      <c r="L258" s="62">
        <v>1</v>
      </c>
      <c r="M258" s="65">
        <f>+N258</f>
        <v>59850000</v>
      </c>
      <c r="N258" s="65">
        <v>59850000</v>
      </c>
      <c r="O258" s="66"/>
    </row>
    <row r="259" spans="1:15" ht="38.25" customHeight="1" x14ac:dyDescent="0.3">
      <c r="A259" s="58">
        <f t="shared" si="6"/>
        <v>252</v>
      </c>
      <c r="B259" s="60" t="s">
        <v>574</v>
      </c>
      <c r="C259" s="11" t="s">
        <v>1303</v>
      </c>
      <c r="D259" s="67" t="s">
        <v>1182</v>
      </c>
      <c r="E259" s="58" t="s">
        <v>25</v>
      </c>
      <c r="F259" s="56" t="s">
        <v>1304</v>
      </c>
      <c r="G259" s="64">
        <v>44797</v>
      </c>
      <c r="H259" s="56" t="s">
        <v>1305</v>
      </c>
      <c r="I259" s="56" t="s">
        <v>1274</v>
      </c>
      <c r="J259" s="57" t="s">
        <v>1245</v>
      </c>
      <c r="K259" s="59" t="s">
        <v>1306</v>
      </c>
      <c r="L259" s="62">
        <f t="shared" ref="L259:L294" si="8">+N259/M259</f>
        <v>2500</v>
      </c>
      <c r="M259" s="65">
        <v>2400</v>
      </c>
      <c r="N259" s="65">
        <v>6000000</v>
      </c>
      <c r="O259" s="66"/>
    </row>
    <row r="260" spans="1:15" ht="38.25" customHeight="1" x14ac:dyDescent="0.3">
      <c r="A260" s="58">
        <f t="shared" si="6"/>
        <v>253</v>
      </c>
      <c r="B260" s="60" t="s">
        <v>574</v>
      </c>
      <c r="C260" s="11" t="s">
        <v>1303</v>
      </c>
      <c r="D260" s="67" t="s">
        <v>1182</v>
      </c>
      <c r="E260" s="58" t="s">
        <v>25</v>
      </c>
      <c r="F260" s="56" t="s">
        <v>1307</v>
      </c>
      <c r="G260" s="64">
        <v>44789</v>
      </c>
      <c r="H260" s="56" t="s">
        <v>1308</v>
      </c>
      <c r="I260" s="56" t="s">
        <v>1275</v>
      </c>
      <c r="J260" s="57" t="s">
        <v>1246</v>
      </c>
      <c r="K260" s="59" t="s">
        <v>1306</v>
      </c>
      <c r="L260" s="62">
        <f t="shared" si="8"/>
        <v>2500</v>
      </c>
      <c r="M260" s="65">
        <v>2400</v>
      </c>
      <c r="N260" s="65">
        <v>6000000</v>
      </c>
      <c r="O260" s="66"/>
    </row>
    <row r="261" spans="1:15" ht="38.25" customHeight="1" x14ac:dyDescent="0.3">
      <c r="A261" s="58">
        <f t="shared" si="6"/>
        <v>254</v>
      </c>
      <c r="B261" s="60" t="s">
        <v>574</v>
      </c>
      <c r="C261" s="11" t="s">
        <v>1303</v>
      </c>
      <c r="D261" s="67" t="s">
        <v>1182</v>
      </c>
      <c r="E261" s="58" t="s">
        <v>25</v>
      </c>
      <c r="F261" s="56" t="s">
        <v>1309</v>
      </c>
      <c r="G261" s="64">
        <v>44790</v>
      </c>
      <c r="H261" s="56" t="s">
        <v>1310</v>
      </c>
      <c r="I261" s="56" t="s">
        <v>1276</v>
      </c>
      <c r="J261" s="57" t="s">
        <v>1247</v>
      </c>
      <c r="K261" s="59" t="s">
        <v>1306</v>
      </c>
      <c r="L261" s="62">
        <f t="shared" si="8"/>
        <v>2500</v>
      </c>
      <c r="M261" s="65">
        <v>2700</v>
      </c>
      <c r="N261" s="65">
        <v>6750000</v>
      </c>
      <c r="O261" s="66"/>
    </row>
    <row r="262" spans="1:15" ht="38.25" customHeight="1" x14ac:dyDescent="0.3">
      <c r="A262" s="58">
        <f t="shared" si="6"/>
        <v>255</v>
      </c>
      <c r="B262" s="60" t="s">
        <v>574</v>
      </c>
      <c r="C262" s="11" t="s">
        <v>1303</v>
      </c>
      <c r="D262" s="67" t="s">
        <v>1182</v>
      </c>
      <c r="E262" s="58" t="s">
        <v>25</v>
      </c>
      <c r="F262" s="56" t="s">
        <v>1313</v>
      </c>
      <c r="G262" s="64">
        <v>44789</v>
      </c>
      <c r="H262" s="56" t="s">
        <v>1314</v>
      </c>
      <c r="I262" s="56" t="s">
        <v>1277</v>
      </c>
      <c r="J262" s="57" t="s">
        <v>1248</v>
      </c>
      <c r="K262" s="59" t="s">
        <v>1306</v>
      </c>
      <c r="L262" s="62">
        <f t="shared" si="8"/>
        <v>2500</v>
      </c>
      <c r="M262" s="65">
        <v>2400</v>
      </c>
      <c r="N262" s="65">
        <v>6000000</v>
      </c>
      <c r="O262" s="66"/>
    </row>
    <row r="263" spans="1:15" ht="38.25" customHeight="1" x14ac:dyDescent="0.3">
      <c r="A263" s="58">
        <f t="shared" si="6"/>
        <v>256</v>
      </c>
      <c r="B263" s="60" t="s">
        <v>574</v>
      </c>
      <c r="C263" s="11" t="s">
        <v>1303</v>
      </c>
      <c r="D263" s="67" t="s">
        <v>1182</v>
      </c>
      <c r="E263" s="58" t="s">
        <v>25</v>
      </c>
      <c r="F263" s="56" t="s">
        <v>1311</v>
      </c>
      <c r="G263" s="64">
        <v>44788</v>
      </c>
      <c r="H263" s="56" t="s">
        <v>1312</v>
      </c>
      <c r="I263" s="56" t="s">
        <v>1276</v>
      </c>
      <c r="J263" s="57" t="s">
        <v>1247</v>
      </c>
      <c r="K263" s="59" t="s">
        <v>1306</v>
      </c>
      <c r="L263" s="62">
        <f t="shared" si="8"/>
        <v>2500</v>
      </c>
      <c r="M263" s="65">
        <v>2300</v>
      </c>
      <c r="N263" s="65">
        <v>5750000</v>
      </c>
      <c r="O263" s="66"/>
    </row>
    <row r="264" spans="1:15" ht="38.25" customHeight="1" x14ac:dyDescent="0.3">
      <c r="A264" s="58">
        <f t="shared" si="6"/>
        <v>257</v>
      </c>
      <c r="B264" s="60" t="s">
        <v>574</v>
      </c>
      <c r="C264" s="11" t="s">
        <v>1303</v>
      </c>
      <c r="D264" s="67" t="s">
        <v>1182</v>
      </c>
      <c r="E264" s="58" t="s">
        <v>25</v>
      </c>
      <c r="F264" s="56" t="s">
        <v>1315</v>
      </c>
      <c r="G264" s="64">
        <v>44789</v>
      </c>
      <c r="H264" s="56" t="s">
        <v>1316</v>
      </c>
      <c r="I264" s="56" t="s">
        <v>1278</v>
      </c>
      <c r="J264" s="57" t="s">
        <v>1249</v>
      </c>
      <c r="K264" s="59" t="s">
        <v>1306</v>
      </c>
      <c r="L264" s="62">
        <f t="shared" si="8"/>
        <v>2500</v>
      </c>
      <c r="M264" s="65">
        <v>2800</v>
      </c>
      <c r="N264" s="65">
        <v>7000000</v>
      </c>
      <c r="O264" s="66"/>
    </row>
    <row r="265" spans="1:15" ht="38.25" customHeight="1" x14ac:dyDescent="0.3">
      <c r="A265" s="58">
        <f t="shared" si="6"/>
        <v>258</v>
      </c>
      <c r="B265" s="60" t="s">
        <v>574</v>
      </c>
      <c r="C265" s="11" t="s">
        <v>1303</v>
      </c>
      <c r="D265" s="67" t="s">
        <v>1182</v>
      </c>
      <c r="E265" s="58" t="s">
        <v>25</v>
      </c>
      <c r="F265" s="56" t="s">
        <v>1317</v>
      </c>
      <c r="G265" s="64">
        <v>44789</v>
      </c>
      <c r="H265" s="56" t="s">
        <v>450</v>
      </c>
      <c r="I265" s="56" t="s">
        <v>1279</v>
      </c>
      <c r="J265" s="57" t="s">
        <v>1250</v>
      </c>
      <c r="K265" s="59" t="s">
        <v>1306</v>
      </c>
      <c r="L265" s="62">
        <f t="shared" si="8"/>
        <v>2500</v>
      </c>
      <c r="M265" s="65">
        <v>2600</v>
      </c>
      <c r="N265" s="65">
        <v>6500000</v>
      </c>
      <c r="O265" s="66"/>
    </row>
    <row r="266" spans="1:15" ht="38.25" customHeight="1" x14ac:dyDescent="0.3">
      <c r="A266" s="58">
        <f t="shared" si="6"/>
        <v>259</v>
      </c>
      <c r="B266" s="60" t="s">
        <v>574</v>
      </c>
      <c r="C266" s="11" t="s">
        <v>1303</v>
      </c>
      <c r="D266" s="67" t="s">
        <v>1182</v>
      </c>
      <c r="E266" s="58" t="s">
        <v>25</v>
      </c>
      <c r="F266" s="56" t="s">
        <v>1318</v>
      </c>
      <c r="G266" s="64">
        <v>44789</v>
      </c>
      <c r="H266" s="56" t="s">
        <v>416</v>
      </c>
      <c r="I266" s="56" t="s">
        <v>1280</v>
      </c>
      <c r="J266" s="57" t="s">
        <v>1251</v>
      </c>
      <c r="K266" s="59" t="s">
        <v>1306</v>
      </c>
      <c r="L266" s="62">
        <f t="shared" si="8"/>
        <v>2500</v>
      </c>
      <c r="M266" s="65">
        <v>2600</v>
      </c>
      <c r="N266" s="65">
        <v>6500000</v>
      </c>
      <c r="O266" s="66"/>
    </row>
    <row r="267" spans="1:15" ht="38.25" customHeight="1" x14ac:dyDescent="0.3">
      <c r="A267" s="58">
        <f t="shared" si="6"/>
        <v>260</v>
      </c>
      <c r="B267" s="60" t="s">
        <v>574</v>
      </c>
      <c r="C267" s="11" t="s">
        <v>1303</v>
      </c>
      <c r="D267" s="67" t="s">
        <v>1182</v>
      </c>
      <c r="E267" s="58" t="s">
        <v>25</v>
      </c>
      <c r="F267" s="56" t="s">
        <v>1319</v>
      </c>
      <c r="G267" s="64">
        <v>44789</v>
      </c>
      <c r="H267" s="56" t="s">
        <v>1320</v>
      </c>
      <c r="I267" s="56" t="s">
        <v>1281</v>
      </c>
      <c r="J267" s="57" t="s">
        <v>1252</v>
      </c>
      <c r="K267" s="59" t="s">
        <v>1306</v>
      </c>
      <c r="L267" s="62">
        <f t="shared" si="8"/>
        <v>2500</v>
      </c>
      <c r="M267" s="65">
        <v>2700</v>
      </c>
      <c r="N267" s="65">
        <v>6750000</v>
      </c>
      <c r="O267" s="66"/>
    </row>
    <row r="268" spans="1:15" ht="38.25" customHeight="1" x14ac:dyDescent="0.3">
      <c r="A268" s="58">
        <f t="shared" ref="A268:A294" si="9">1+A267</f>
        <v>261</v>
      </c>
      <c r="B268" s="60" t="s">
        <v>574</v>
      </c>
      <c r="C268" s="11" t="s">
        <v>1303</v>
      </c>
      <c r="D268" s="67" t="s">
        <v>1182</v>
      </c>
      <c r="E268" s="58" t="s">
        <v>25</v>
      </c>
      <c r="F268" s="56" t="s">
        <v>1321</v>
      </c>
      <c r="G268" s="64">
        <v>44789</v>
      </c>
      <c r="H268" s="56" t="s">
        <v>1322</v>
      </c>
      <c r="I268" s="56" t="s">
        <v>1282</v>
      </c>
      <c r="J268" s="57" t="s">
        <v>1253</v>
      </c>
      <c r="K268" s="59" t="s">
        <v>1306</v>
      </c>
      <c r="L268" s="62">
        <f t="shared" si="8"/>
        <v>2500</v>
      </c>
      <c r="M268" s="65">
        <v>2500</v>
      </c>
      <c r="N268" s="65">
        <v>6250000</v>
      </c>
      <c r="O268" s="66"/>
    </row>
    <row r="269" spans="1:15" ht="38.25" customHeight="1" x14ac:dyDescent="0.3">
      <c r="A269" s="58">
        <f t="shared" si="9"/>
        <v>262</v>
      </c>
      <c r="B269" s="60" t="s">
        <v>574</v>
      </c>
      <c r="C269" s="11" t="s">
        <v>1303</v>
      </c>
      <c r="D269" s="67" t="s">
        <v>1182</v>
      </c>
      <c r="E269" s="58" t="s">
        <v>25</v>
      </c>
      <c r="F269" s="56" t="s">
        <v>1323</v>
      </c>
      <c r="G269" s="64">
        <v>44789</v>
      </c>
      <c r="H269" s="56" t="s">
        <v>1324</v>
      </c>
      <c r="I269" s="56" t="s">
        <v>1283</v>
      </c>
      <c r="J269" s="57" t="s">
        <v>1254</v>
      </c>
      <c r="K269" s="59" t="s">
        <v>1306</v>
      </c>
      <c r="L269" s="62">
        <f t="shared" si="8"/>
        <v>1500</v>
      </c>
      <c r="M269" s="65">
        <v>2500</v>
      </c>
      <c r="N269" s="65">
        <v>3750000</v>
      </c>
      <c r="O269" s="66"/>
    </row>
    <row r="270" spans="1:15" ht="38.25" customHeight="1" x14ac:dyDescent="0.3">
      <c r="A270" s="58">
        <f t="shared" si="9"/>
        <v>263</v>
      </c>
      <c r="B270" s="60" t="s">
        <v>574</v>
      </c>
      <c r="C270" s="11" t="s">
        <v>1303</v>
      </c>
      <c r="D270" s="67" t="s">
        <v>1182</v>
      </c>
      <c r="E270" s="58" t="s">
        <v>25</v>
      </c>
      <c r="F270" s="56" t="s">
        <v>1325</v>
      </c>
      <c r="G270" s="64">
        <v>44788</v>
      </c>
      <c r="H270" s="56" t="s">
        <v>1326</v>
      </c>
      <c r="I270" s="56" t="s">
        <v>1284</v>
      </c>
      <c r="J270" s="57" t="s">
        <v>1255</v>
      </c>
      <c r="K270" s="59" t="s">
        <v>1306</v>
      </c>
      <c r="L270" s="62">
        <f t="shared" si="8"/>
        <v>2500</v>
      </c>
      <c r="M270" s="65">
        <v>2600</v>
      </c>
      <c r="N270" s="65">
        <v>6500000</v>
      </c>
      <c r="O270" s="66"/>
    </row>
    <row r="271" spans="1:15" ht="38.25" customHeight="1" x14ac:dyDescent="0.3">
      <c r="A271" s="58">
        <f t="shared" si="9"/>
        <v>264</v>
      </c>
      <c r="B271" s="60" t="s">
        <v>574</v>
      </c>
      <c r="C271" s="11" t="s">
        <v>1303</v>
      </c>
      <c r="D271" s="63" t="s">
        <v>1178</v>
      </c>
      <c r="E271" s="58" t="s">
        <v>25</v>
      </c>
      <c r="F271" s="56" t="s">
        <v>1327</v>
      </c>
      <c r="G271" s="64">
        <v>44790</v>
      </c>
      <c r="H271" s="56" t="s">
        <v>1328</v>
      </c>
      <c r="I271" s="56" t="s">
        <v>1285</v>
      </c>
      <c r="J271" s="57" t="s">
        <v>1256</v>
      </c>
      <c r="K271" s="59" t="s">
        <v>1306</v>
      </c>
      <c r="L271" s="62">
        <f t="shared" si="8"/>
        <v>2500</v>
      </c>
      <c r="M271" s="65">
        <v>2600</v>
      </c>
      <c r="N271" s="65">
        <v>6500000</v>
      </c>
      <c r="O271" s="66"/>
    </row>
    <row r="272" spans="1:15" ht="38.25" customHeight="1" x14ac:dyDescent="0.3">
      <c r="A272" s="58">
        <f t="shared" si="9"/>
        <v>265</v>
      </c>
      <c r="B272" s="60" t="s">
        <v>574</v>
      </c>
      <c r="C272" s="11" t="s">
        <v>1303</v>
      </c>
      <c r="D272" s="63" t="s">
        <v>1178</v>
      </c>
      <c r="E272" s="58" t="s">
        <v>25</v>
      </c>
      <c r="F272" s="56" t="s">
        <v>1329</v>
      </c>
      <c r="G272" s="64">
        <v>44789</v>
      </c>
      <c r="H272" s="56" t="s">
        <v>1330</v>
      </c>
      <c r="I272" s="56" t="s">
        <v>1286</v>
      </c>
      <c r="J272" s="57" t="s">
        <v>1257</v>
      </c>
      <c r="K272" s="59" t="s">
        <v>1306</v>
      </c>
      <c r="L272" s="62">
        <f t="shared" si="8"/>
        <v>5100</v>
      </c>
      <c r="M272" s="65">
        <v>2500</v>
      </c>
      <c r="N272" s="65">
        <v>12750000</v>
      </c>
      <c r="O272" s="66"/>
    </row>
    <row r="273" spans="1:15" ht="38.25" customHeight="1" x14ac:dyDescent="0.3">
      <c r="A273" s="58">
        <f t="shared" si="9"/>
        <v>266</v>
      </c>
      <c r="B273" s="60" t="s">
        <v>574</v>
      </c>
      <c r="C273" s="11" t="s">
        <v>1303</v>
      </c>
      <c r="D273" s="63" t="s">
        <v>1178</v>
      </c>
      <c r="E273" s="58" t="s">
        <v>25</v>
      </c>
      <c r="F273" s="56" t="s">
        <v>1331</v>
      </c>
      <c r="G273" s="64">
        <v>44769</v>
      </c>
      <c r="H273" s="56" t="s">
        <v>1320</v>
      </c>
      <c r="I273" s="56" t="s">
        <v>1278</v>
      </c>
      <c r="J273" s="57" t="s">
        <v>1249</v>
      </c>
      <c r="K273" s="59" t="s">
        <v>1306</v>
      </c>
      <c r="L273" s="62">
        <f t="shared" si="8"/>
        <v>3000</v>
      </c>
      <c r="M273" s="65">
        <v>2800</v>
      </c>
      <c r="N273" s="65">
        <v>8400000</v>
      </c>
      <c r="O273" s="66"/>
    </row>
    <row r="274" spans="1:15" ht="38.25" customHeight="1" x14ac:dyDescent="0.3">
      <c r="A274" s="58">
        <f t="shared" si="9"/>
        <v>267</v>
      </c>
      <c r="B274" s="60" t="s">
        <v>298</v>
      </c>
      <c r="C274" s="11" t="s">
        <v>1333</v>
      </c>
      <c r="D274" s="63" t="s">
        <v>1178</v>
      </c>
      <c r="E274" s="58" t="s">
        <v>25</v>
      </c>
      <c r="F274" s="56" t="s">
        <v>1332</v>
      </c>
      <c r="G274" s="64">
        <v>44714</v>
      </c>
      <c r="H274" s="56" t="s">
        <v>416</v>
      </c>
      <c r="I274" s="56" t="s">
        <v>466</v>
      </c>
      <c r="J274" s="57" t="s">
        <v>71</v>
      </c>
      <c r="K274" s="59" t="s">
        <v>1169</v>
      </c>
      <c r="L274" s="62">
        <f t="shared" si="8"/>
        <v>3</v>
      </c>
      <c r="M274" s="65">
        <v>7752000</v>
      </c>
      <c r="N274" s="65">
        <v>23256000</v>
      </c>
      <c r="O274" s="66"/>
    </row>
    <row r="275" spans="1:15" ht="38.25" customHeight="1" x14ac:dyDescent="0.3">
      <c r="A275" s="58">
        <f t="shared" si="9"/>
        <v>268</v>
      </c>
      <c r="B275" s="60" t="s">
        <v>299</v>
      </c>
      <c r="C275" s="11" t="s">
        <v>1203</v>
      </c>
      <c r="D275" s="63" t="s">
        <v>1178</v>
      </c>
      <c r="E275" s="58" t="s">
        <v>25</v>
      </c>
      <c r="F275" s="56" t="s">
        <v>1336</v>
      </c>
      <c r="G275" s="64">
        <v>44636</v>
      </c>
      <c r="H275" s="56" t="s">
        <v>1337</v>
      </c>
      <c r="I275" s="56" t="s">
        <v>1189</v>
      </c>
      <c r="J275" s="57" t="s">
        <v>1187</v>
      </c>
      <c r="K275" s="59" t="s">
        <v>1204</v>
      </c>
      <c r="L275" s="62">
        <f t="shared" si="8"/>
        <v>70000</v>
      </c>
      <c r="M275" s="65">
        <v>450</v>
      </c>
      <c r="N275" s="65">
        <v>31500000</v>
      </c>
      <c r="O275" s="66"/>
    </row>
    <row r="276" spans="1:15" ht="38.25" customHeight="1" x14ac:dyDescent="0.3">
      <c r="A276" s="58">
        <f t="shared" si="9"/>
        <v>269</v>
      </c>
      <c r="B276" s="60" t="s">
        <v>299</v>
      </c>
      <c r="C276" s="11" t="s">
        <v>1340</v>
      </c>
      <c r="D276" s="63" t="s">
        <v>1178</v>
      </c>
      <c r="E276" s="58" t="s">
        <v>25</v>
      </c>
      <c r="F276" s="56" t="s">
        <v>1338</v>
      </c>
      <c r="G276" s="64">
        <v>44634</v>
      </c>
      <c r="H276" s="56" t="s">
        <v>1339</v>
      </c>
      <c r="I276" s="56" t="s">
        <v>469</v>
      </c>
      <c r="J276" s="57" t="s">
        <v>303</v>
      </c>
      <c r="K276" s="59" t="s">
        <v>1341</v>
      </c>
      <c r="L276" s="62">
        <f t="shared" si="8"/>
        <v>30000</v>
      </c>
      <c r="M276" s="65">
        <v>660</v>
      </c>
      <c r="N276" s="65">
        <v>19800000</v>
      </c>
      <c r="O276" s="66"/>
    </row>
    <row r="277" spans="1:15" ht="38.25" customHeight="1" x14ac:dyDescent="0.3">
      <c r="A277" s="58">
        <f t="shared" si="9"/>
        <v>270</v>
      </c>
      <c r="B277" s="60" t="s">
        <v>299</v>
      </c>
      <c r="C277" s="11" t="s">
        <v>1303</v>
      </c>
      <c r="D277" s="63" t="s">
        <v>1178</v>
      </c>
      <c r="E277" s="58" t="s">
        <v>25</v>
      </c>
      <c r="F277" s="56" t="s">
        <v>1342</v>
      </c>
      <c r="G277" s="64">
        <v>44627</v>
      </c>
      <c r="H277" s="56" t="s">
        <v>450</v>
      </c>
      <c r="I277" s="56" t="s">
        <v>1287</v>
      </c>
      <c r="J277" s="57" t="s">
        <v>1258</v>
      </c>
      <c r="K277" s="59" t="s">
        <v>1306</v>
      </c>
      <c r="L277" s="62">
        <f t="shared" si="8"/>
        <v>3600</v>
      </c>
      <c r="M277" s="65">
        <v>2800</v>
      </c>
      <c r="N277" s="65">
        <v>10080000</v>
      </c>
      <c r="O277" s="66"/>
    </row>
    <row r="278" spans="1:15" ht="38.25" customHeight="1" x14ac:dyDescent="0.3">
      <c r="A278" s="58">
        <f t="shared" si="9"/>
        <v>271</v>
      </c>
      <c r="B278" s="60" t="s">
        <v>299</v>
      </c>
      <c r="C278" s="11" t="s">
        <v>1344</v>
      </c>
      <c r="D278" s="63" t="s">
        <v>1178</v>
      </c>
      <c r="E278" s="58" t="s">
        <v>25</v>
      </c>
      <c r="F278" s="56" t="s">
        <v>1343</v>
      </c>
      <c r="G278" s="64">
        <v>44602</v>
      </c>
      <c r="H278" s="56" t="s">
        <v>1337</v>
      </c>
      <c r="I278" s="56" t="s">
        <v>1288</v>
      </c>
      <c r="J278" s="57" t="s">
        <v>1218</v>
      </c>
      <c r="K278" s="59" t="s">
        <v>1345</v>
      </c>
      <c r="L278" s="62">
        <f t="shared" si="8"/>
        <v>2040</v>
      </c>
      <c r="M278" s="65">
        <v>3800</v>
      </c>
      <c r="N278" s="65">
        <v>7752000</v>
      </c>
      <c r="O278" s="66"/>
    </row>
    <row r="279" spans="1:15" ht="38.25" customHeight="1" x14ac:dyDescent="0.3">
      <c r="A279" s="58">
        <f t="shared" si="9"/>
        <v>272</v>
      </c>
      <c r="B279" s="60" t="s">
        <v>299</v>
      </c>
      <c r="C279" s="11" t="s">
        <v>1303</v>
      </c>
      <c r="D279" s="63" t="s">
        <v>1178</v>
      </c>
      <c r="E279" s="58" t="s">
        <v>25</v>
      </c>
      <c r="F279" s="56" t="s">
        <v>1346</v>
      </c>
      <c r="G279" s="64">
        <v>44571</v>
      </c>
      <c r="H279" s="56" t="s">
        <v>1347</v>
      </c>
      <c r="I279" s="56" t="s">
        <v>1275</v>
      </c>
      <c r="J279" s="57" t="s">
        <v>1246</v>
      </c>
      <c r="K279" s="59" t="s">
        <v>1306</v>
      </c>
      <c r="L279" s="62">
        <f t="shared" si="8"/>
        <v>3600</v>
      </c>
      <c r="M279" s="65">
        <v>2800</v>
      </c>
      <c r="N279" s="65">
        <v>10080000</v>
      </c>
      <c r="O279" s="66"/>
    </row>
    <row r="280" spans="1:15" ht="38.25" customHeight="1" x14ac:dyDescent="0.3">
      <c r="A280" s="58">
        <f t="shared" si="9"/>
        <v>273</v>
      </c>
      <c r="B280" s="60" t="s">
        <v>299</v>
      </c>
      <c r="C280" s="11" t="s">
        <v>1205</v>
      </c>
      <c r="D280" s="63" t="s">
        <v>1178</v>
      </c>
      <c r="E280" s="58" t="s">
        <v>25</v>
      </c>
      <c r="F280" s="56" t="s">
        <v>1334</v>
      </c>
      <c r="G280" s="64">
        <v>44583</v>
      </c>
      <c r="H280" s="56" t="s">
        <v>1335</v>
      </c>
      <c r="I280" s="56" t="s">
        <v>466</v>
      </c>
      <c r="J280" s="57" t="s">
        <v>71</v>
      </c>
      <c r="K280" s="59" t="s">
        <v>1169</v>
      </c>
      <c r="L280" s="62">
        <f t="shared" si="8"/>
        <v>12</v>
      </c>
      <c r="M280" s="65">
        <v>4830000</v>
      </c>
      <c r="N280" s="65">
        <v>57960000</v>
      </c>
      <c r="O280" s="66"/>
    </row>
    <row r="281" spans="1:15" ht="38.25" customHeight="1" x14ac:dyDescent="0.3">
      <c r="A281" s="58">
        <f t="shared" si="9"/>
        <v>274</v>
      </c>
      <c r="B281" s="60" t="s">
        <v>1163</v>
      </c>
      <c r="C281" s="11" t="s">
        <v>1205</v>
      </c>
      <c r="D281" s="63" t="s">
        <v>1179</v>
      </c>
      <c r="E281" s="58" t="s">
        <v>25</v>
      </c>
      <c r="F281" s="56" t="s">
        <v>1348</v>
      </c>
      <c r="G281" s="64">
        <v>44917</v>
      </c>
      <c r="H281" s="56" t="s">
        <v>1300</v>
      </c>
      <c r="I281" s="56" t="s">
        <v>1265</v>
      </c>
      <c r="J281" s="57" t="s">
        <v>71</v>
      </c>
      <c r="K281" s="59" t="s">
        <v>1169</v>
      </c>
      <c r="L281" s="62">
        <f t="shared" si="8"/>
        <v>14.5625</v>
      </c>
      <c r="M281" s="65">
        <v>1920000</v>
      </c>
      <c r="N281" s="65">
        <v>27960000</v>
      </c>
      <c r="O281" s="66"/>
    </row>
    <row r="282" spans="1:15" ht="38.25" customHeight="1" x14ac:dyDescent="0.3">
      <c r="A282" s="58">
        <f t="shared" si="9"/>
        <v>275</v>
      </c>
      <c r="B282" s="60" t="s">
        <v>574</v>
      </c>
      <c r="C282" s="11" t="s">
        <v>1350</v>
      </c>
      <c r="D282" s="63" t="s">
        <v>1179</v>
      </c>
      <c r="E282" s="58" t="s">
        <v>25</v>
      </c>
      <c r="F282" s="56" t="s">
        <v>1352</v>
      </c>
      <c r="G282" s="64">
        <v>44831</v>
      </c>
      <c r="H282" s="56" t="s">
        <v>1349</v>
      </c>
      <c r="I282" s="56" t="s">
        <v>1272</v>
      </c>
      <c r="J282" s="57" t="s">
        <v>1216</v>
      </c>
      <c r="K282" s="59" t="s">
        <v>1169</v>
      </c>
      <c r="L282" s="62">
        <f t="shared" si="8"/>
        <v>20</v>
      </c>
      <c r="M282" s="65">
        <v>490000</v>
      </c>
      <c r="N282" s="65">
        <v>9800000</v>
      </c>
      <c r="O282" s="66"/>
    </row>
    <row r="283" spans="1:15" ht="38.25" customHeight="1" x14ac:dyDescent="0.3">
      <c r="A283" s="58">
        <f t="shared" si="9"/>
        <v>276</v>
      </c>
      <c r="B283" s="60" t="s">
        <v>574</v>
      </c>
      <c r="C283" s="11" t="s">
        <v>1303</v>
      </c>
      <c r="D283" s="63" t="s">
        <v>1179</v>
      </c>
      <c r="E283" s="58" t="s">
        <v>25</v>
      </c>
      <c r="F283" s="56" t="s">
        <v>1351</v>
      </c>
      <c r="G283" s="64">
        <v>44796</v>
      </c>
      <c r="H283" s="56" t="s">
        <v>1353</v>
      </c>
      <c r="I283" s="56" t="s">
        <v>1289</v>
      </c>
      <c r="J283" s="57" t="s">
        <v>1259</v>
      </c>
      <c r="K283" s="59" t="s">
        <v>1306</v>
      </c>
      <c r="L283" s="62">
        <f t="shared" si="8"/>
        <v>7500</v>
      </c>
      <c r="M283" s="65">
        <v>2500</v>
      </c>
      <c r="N283" s="65">
        <v>18750000</v>
      </c>
      <c r="O283" s="66"/>
    </row>
    <row r="284" spans="1:15" ht="38.25" customHeight="1" x14ac:dyDescent="0.3">
      <c r="A284" s="58">
        <f t="shared" si="9"/>
        <v>277</v>
      </c>
      <c r="B284" s="60" t="s">
        <v>298</v>
      </c>
      <c r="C284" s="11" t="s">
        <v>1356</v>
      </c>
      <c r="D284" s="63" t="s">
        <v>1179</v>
      </c>
      <c r="E284" s="58" t="s">
        <v>25</v>
      </c>
      <c r="F284" s="56" t="s">
        <v>1354</v>
      </c>
      <c r="G284" s="64">
        <v>44736</v>
      </c>
      <c r="H284" s="56" t="s">
        <v>1191</v>
      </c>
      <c r="I284" s="56" t="s">
        <v>1290</v>
      </c>
      <c r="J284" s="57" t="s">
        <v>1260</v>
      </c>
      <c r="K284" s="59" t="s">
        <v>1169</v>
      </c>
      <c r="L284" s="62">
        <f t="shared" si="8"/>
        <v>11</v>
      </c>
      <c r="M284" s="65">
        <v>4050000</v>
      </c>
      <c r="N284" s="65">
        <v>44550000</v>
      </c>
      <c r="O284" s="66"/>
    </row>
    <row r="285" spans="1:15" ht="38.25" customHeight="1" x14ac:dyDescent="0.3">
      <c r="A285" s="58">
        <f t="shared" si="9"/>
        <v>278</v>
      </c>
      <c r="B285" s="60" t="s">
        <v>299</v>
      </c>
      <c r="C285" s="11" t="s">
        <v>1203</v>
      </c>
      <c r="D285" s="63" t="s">
        <v>1179</v>
      </c>
      <c r="E285" s="58" t="s">
        <v>25</v>
      </c>
      <c r="F285" s="56" t="s">
        <v>1358</v>
      </c>
      <c r="G285" s="64">
        <v>44636</v>
      </c>
      <c r="H285" s="56" t="s">
        <v>1357</v>
      </c>
      <c r="I285" s="56" t="s">
        <v>1189</v>
      </c>
      <c r="J285" s="57" t="s">
        <v>1187</v>
      </c>
      <c r="K285" s="59" t="s">
        <v>1204</v>
      </c>
      <c r="L285" s="62">
        <f t="shared" si="8"/>
        <v>66666</v>
      </c>
      <c r="M285" s="65">
        <v>450</v>
      </c>
      <c r="N285" s="65">
        <v>29999700</v>
      </c>
      <c r="O285" s="66"/>
    </row>
    <row r="286" spans="1:15" ht="38.25" customHeight="1" x14ac:dyDescent="0.3">
      <c r="A286" s="58">
        <f t="shared" si="9"/>
        <v>279</v>
      </c>
      <c r="B286" s="60" t="s">
        <v>1163</v>
      </c>
      <c r="C286" s="11" t="s">
        <v>1361</v>
      </c>
      <c r="D286" s="63" t="s">
        <v>1179</v>
      </c>
      <c r="E286" s="58" t="s">
        <v>25</v>
      </c>
      <c r="F286" s="56" t="s">
        <v>1359</v>
      </c>
      <c r="G286" s="64">
        <v>44918</v>
      </c>
      <c r="H286" s="56" t="s">
        <v>1360</v>
      </c>
      <c r="I286" s="56" t="s">
        <v>1288</v>
      </c>
      <c r="J286" s="57" t="s">
        <v>1218</v>
      </c>
      <c r="K286" s="59" t="s">
        <v>1169</v>
      </c>
      <c r="L286" s="62">
        <f t="shared" si="8"/>
        <v>4086</v>
      </c>
      <c r="M286" s="65">
        <v>6000</v>
      </c>
      <c r="N286" s="65">
        <v>24516000</v>
      </c>
      <c r="O286" s="66"/>
    </row>
    <row r="287" spans="1:15" ht="38.25" customHeight="1" x14ac:dyDescent="0.3">
      <c r="A287" s="58">
        <f t="shared" si="9"/>
        <v>280</v>
      </c>
      <c r="B287" s="60" t="s">
        <v>299</v>
      </c>
      <c r="C287" s="11" t="s">
        <v>1364</v>
      </c>
      <c r="D287" s="63" t="s">
        <v>1179</v>
      </c>
      <c r="E287" s="58" t="s">
        <v>25</v>
      </c>
      <c r="F287" s="56" t="s">
        <v>1362</v>
      </c>
      <c r="G287" s="64">
        <v>44634</v>
      </c>
      <c r="H287" s="56" t="s">
        <v>1363</v>
      </c>
      <c r="I287" s="56" t="s">
        <v>1291</v>
      </c>
      <c r="J287" s="57" t="s">
        <v>1261</v>
      </c>
      <c r="K287" s="59" t="s">
        <v>1341</v>
      </c>
      <c r="L287" s="62">
        <f t="shared" si="8"/>
        <v>2480</v>
      </c>
      <c r="M287" s="65">
        <v>2014.75</v>
      </c>
      <c r="N287" s="65">
        <v>4996580</v>
      </c>
      <c r="O287" s="66"/>
    </row>
    <row r="288" spans="1:15" ht="38.25" customHeight="1" x14ac:dyDescent="0.3">
      <c r="A288" s="58">
        <f t="shared" si="9"/>
        <v>281</v>
      </c>
      <c r="B288" s="60" t="s">
        <v>299</v>
      </c>
      <c r="C288" s="11" t="s">
        <v>1333</v>
      </c>
      <c r="D288" s="63" t="s">
        <v>1179</v>
      </c>
      <c r="E288" s="58" t="s">
        <v>25</v>
      </c>
      <c r="F288" s="56" t="s">
        <v>1365</v>
      </c>
      <c r="G288" s="64">
        <v>44631</v>
      </c>
      <c r="H288" s="56" t="s">
        <v>1366</v>
      </c>
      <c r="I288" s="56" t="s">
        <v>1292</v>
      </c>
      <c r="J288" s="57" t="s">
        <v>1262</v>
      </c>
      <c r="K288" s="59" t="s">
        <v>1169</v>
      </c>
      <c r="L288" s="62">
        <f t="shared" si="8"/>
        <v>1</v>
      </c>
      <c r="M288" s="65">
        <v>1884000</v>
      </c>
      <c r="N288" s="65">
        <v>1884000</v>
      </c>
      <c r="O288" s="66"/>
    </row>
    <row r="289" spans="1:15" ht="38.25" customHeight="1" x14ac:dyDescent="0.3">
      <c r="A289" s="58">
        <f t="shared" si="9"/>
        <v>282</v>
      </c>
      <c r="B289" s="60" t="s">
        <v>299</v>
      </c>
      <c r="C289" s="11" t="s">
        <v>1369</v>
      </c>
      <c r="D289" s="63" t="s">
        <v>1179</v>
      </c>
      <c r="E289" s="58" t="s">
        <v>25</v>
      </c>
      <c r="F289" s="56" t="s">
        <v>1367</v>
      </c>
      <c r="G289" s="64">
        <v>44588</v>
      </c>
      <c r="H289" s="56" t="s">
        <v>1368</v>
      </c>
      <c r="I289" s="56" t="s">
        <v>1293</v>
      </c>
      <c r="J289" s="57" t="s">
        <v>1263</v>
      </c>
      <c r="K289" s="59" t="s">
        <v>1169</v>
      </c>
      <c r="L289" s="62">
        <f t="shared" si="8"/>
        <v>12</v>
      </c>
      <c r="M289" s="65">
        <v>793500</v>
      </c>
      <c r="N289" s="65">
        <v>9522000</v>
      </c>
      <c r="O289" s="66"/>
    </row>
    <row r="290" spans="1:15" ht="38.25" customHeight="1" x14ac:dyDescent="0.3">
      <c r="A290" s="58">
        <f t="shared" si="9"/>
        <v>283</v>
      </c>
      <c r="B290" s="60" t="s">
        <v>1163</v>
      </c>
      <c r="C290" s="11" t="s">
        <v>1205</v>
      </c>
      <c r="D290" s="63" t="s">
        <v>798</v>
      </c>
      <c r="E290" s="58" t="s">
        <v>25</v>
      </c>
      <c r="F290" s="56" t="s">
        <v>1373</v>
      </c>
      <c r="G290" s="64">
        <v>44918</v>
      </c>
      <c r="H290" s="56" t="s">
        <v>1374</v>
      </c>
      <c r="I290" s="56" t="s">
        <v>1265</v>
      </c>
      <c r="J290" s="57" t="s">
        <v>71</v>
      </c>
      <c r="K290" s="59" t="s">
        <v>1169</v>
      </c>
      <c r="L290" s="62">
        <f t="shared" si="8"/>
        <v>12</v>
      </c>
      <c r="M290" s="65">
        <v>1351000</v>
      </c>
      <c r="N290" s="65">
        <v>16212000</v>
      </c>
      <c r="O290" s="66"/>
    </row>
    <row r="291" spans="1:15" ht="38.25" customHeight="1" x14ac:dyDescent="0.3">
      <c r="A291" s="58">
        <f t="shared" si="9"/>
        <v>284</v>
      </c>
      <c r="B291" s="60" t="s">
        <v>574</v>
      </c>
      <c r="C291" s="11" t="s">
        <v>1372</v>
      </c>
      <c r="D291" s="63" t="s">
        <v>798</v>
      </c>
      <c r="E291" s="58" t="s">
        <v>25</v>
      </c>
      <c r="F291" s="56" t="s">
        <v>1370</v>
      </c>
      <c r="G291" s="64">
        <v>44785</v>
      </c>
      <c r="H291" s="56" t="s">
        <v>1371</v>
      </c>
      <c r="I291" s="56" t="s">
        <v>1294</v>
      </c>
      <c r="J291" s="57" t="s">
        <v>1264</v>
      </c>
      <c r="K291" s="59" t="s">
        <v>1169</v>
      </c>
      <c r="L291" s="62">
        <f t="shared" si="8"/>
        <v>11.218397747764252</v>
      </c>
      <c r="M291" s="65">
        <v>2019682</v>
      </c>
      <c r="N291" s="65">
        <v>22657596</v>
      </c>
      <c r="O291" s="66"/>
    </row>
    <row r="292" spans="1:15" ht="38.25" customHeight="1" x14ac:dyDescent="0.3">
      <c r="A292" s="58">
        <f t="shared" si="9"/>
        <v>285</v>
      </c>
      <c r="B292" s="60" t="s">
        <v>299</v>
      </c>
      <c r="C292" s="11" t="s">
        <v>1340</v>
      </c>
      <c r="D292" s="63" t="s">
        <v>798</v>
      </c>
      <c r="E292" s="58" t="s">
        <v>25</v>
      </c>
      <c r="F292" s="56" t="s">
        <v>1375</v>
      </c>
      <c r="G292" s="64">
        <v>44634</v>
      </c>
      <c r="H292" s="56" t="s">
        <v>1376</v>
      </c>
      <c r="I292" s="56" t="s">
        <v>469</v>
      </c>
      <c r="J292" s="57" t="s">
        <v>303</v>
      </c>
      <c r="K292" s="59" t="s">
        <v>1341</v>
      </c>
      <c r="L292" s="62">
        <f t="shared" si="8"/>
        <v>15151</v>
      </c>
      <c r="M292" s="65">
        <v>660</v>
      </c>
      <c r="N292" s="65">
        <v>9999660</v>
      </c>
      <c r="O292" s="66"/>
    </row>
    <row r="293" spans="1:15" ht="38.25" customHeight="1" x14ac:dyDescent="0.3">
      <c r="A293" s="58">
        <f t="shared" si="9"/>
        <v>286</v>
      </c>
      <c r="B293" s="60" t="s">
        <v>299</v>
      </c>
      <c r="C293" s="11" t="s">
        <v>1203</v>
      </c>
      <c r="D293" s="63" t="s">
        <v>798</v>
      </c>
      <c r="E293" s="58" t="s">
        <v>25</v>
      </c>
      <c r="F293" s="56" t="s">
        <v>1377</v>
      </c>
      <c r="G293" s="64">
        <v>44630</v>
      </c>
      <c r="H293" s="56" t="s">
        <v>1355</v>
      </c>
      <c r="I293" s="56" t="s">
        <v>1189</v>
      </c>
      <c r="J293" s="57" t="s">
        <v>1187</v>
      </c>
      <c r="K293" s="59" t="s">
        <v>1204</v>
      </c>
      <c r="L293" s="62">
        <f t="shared" si="8"/>
        <v>44444</v>
      </c>
      <c r="M293" s="65">
        <v>450</v>
      </c>
      <c r="N293" s="65">
        <v>19999800</v>
      </c>
      <c r="O293" s="66"/>
    </row>
    <row r="294" spans="1:15" ht="38.25" customHeight="1" x14ac:dyDescent="0.3">
      <c r="A294" s="58">
        <f t="shared" si="9"/>
        <v>287</v>
      </c>
      <c r="B294" s="60" t="s">
        <v>299</v>
      </c>
      <c r="C294" s="11" t="s">
        <v>1344</v>
      </c>
      <c r="D294" s="63" t="s">
        <v>798</v>
      </c>
      <c r="E294" s="58" t="s">
        <v>25</v>
      </c>
      <c r="F294" s="56" t="s">
        <v>1378</v>
      </c>
      <c r="G294" s="64">
        <v>44602</v>
      </c>
      <c r="H294" s="56" t="s">
        <v>1191</v>
      </c>
      <c r="I294" s="56" t="s">
        <v>1288</v>
      </c>
      <c r="J294" s="57" t="s">
        <v>1218</v>
      </c>
      <c r="K294" s="59" t="s">
        <v>1345</v>
      </c>
      <c r="L294" s="62">
        <f t="shared" si="8"/>
        <v>1315</v>
      </c>
      <c r="M294" s="65">
        <v>3800</v>
      </c>
      <c r="N294" s="65">
        <v>4997000</v>
      </c>
      <c r="O294" s="66"/>
    </row>
  </sheetData>
  <autoFilter ref="A7:O294"/>
  <mergeCells count="17">
    <mergeCell ref="N6:N7"/>
    <mergeCell ref="F6:F7"/>
    <mergeCell ref="G6:G7"/>
    <mergeCell ref="L1:N1"/>
    <mergeCell ref="L2:N2"/>
    <mergeCell ref="A3:N3"/>
    <mergeCell ref="A4:N4"/>
    <mergeCell ref="A6:A7"/>
    <mergeCell ref="B6:B7"/>
    <mergeCell ref="C6:C7"/>
    <mergeCell ref="D6:D7"/>
    <mergeCell ref="E6:E7"/>
    <mergeCell ref="H6:H7"/>
    <mergeCell ref="I6:J6"/>
    <mergeCell ref="K6:K7"/>
    <mergeCell ref="L6:L7"/>
    <mergeCell ref="M6:M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харидлар</vt:lpstr>
      <vt:lpstr>Фаргона в</vt:lpstr>
      <vt:lpstr>'Фаргона в'!Область_печати</vt:lpstr>
      <vt:lpstr>харидлар!Область_печати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USER20</cp:lastModifiedBy>
  <cp:lastPrinted>2021-10-15T05:23:08Z</cp:lastPrinted>
  <dcterms:created xsi:type="dcterms:W3CDTF">2021-06-03T04:14:16Z</dcterms:created>
  <dcterms:modified xsi:type="dcterms:W3CDTF">2023-01-07T11:32:06Z</dcterms:modified>
</cp:coreProperties>
</file>